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milles rurales\Desktop\Partage\RECS\2019\"/>
    </mc:Choice>
  </mc:AlternateContent>
  <bookViews>
    <workbookView xWindow="0" yWindow="0" windowWidth="9405" windowHeight="330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55" i="1"/>
  <c r="C53" i="1"/>
  <c r="C51" i="1"/>
  <c r="C49" i="1"/>
  <c r="C45" i="1"/>
  <c r="F42" i="1"/>
  <c r="C42" i="1"/>
  <c r="F40" i="1"/>
  <c r="F38" i="1"/>
  <c r="F34" i="1"/>
  <c r="C32" i="1"/>
  <c r="C25" i="1"/>
  <c r="F23" i="1"/>
  <c r="F15" i="1"/>
  <c r="C15" i="1"/>
  <c r="F60" i="1" l="1"/>
  <c r="C60" i="1"/>
  <c r="C61" i="1" l="1"/>
  <c r="C62" i="1" s="1"/>
  <c r="F61" i="1"/>
  <c r="F62" i="1" s="1"/>
</calcChain>
</file>

<file path=xl/comments1.xml><?xml version="1.0" encoding="utf-8"?>
<comments xmlns="http://schemas.openxmlformats.org/spreadsheetml/2006/main">
  <authors>
    <author/>
  </authors>
  <commentList>
    <comment ref="C1" authorId="0" shapeId="0">
      <text>
        <r>
          <rPr>
            <sz val="10"/>
            <color indexed="8"/>
            <rFont val="Tahoma"/>
            <family val="2"/>
          </rPr>
          <t xml:space="preserve">indiquer la date de début d'exercice exemple 01/01/20..
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E1" authorId="0" shapeId="0">
      <text>
        <r>
          <rPr>
            <sz val="10"/>
            <color indexed="8"/>
            <rFont val="Tahoma"/>
            <family val="2"/>
          </rPr>
          <t xml:space="preserve">indiquer la date de fin d'exercice exemple 31/12/20..
</t>
        </r>
        <r>
          <rPr>
            <sz val="8"/>
            <color indexed="8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<sst xmlns="http://schemas.openxmlformats.org/spreadsheetml/2006/main" count="97" uniqueCount="93">
  <si>
    <t>Période du :</t>
  </si>
  <si>
    <t>au</t>
  </si>
  <si>
    <t>Numéro Dossier :</t>
  </si>
  <si>
    <t xml:space="preserve">Désignation et adresse du gestionnaire :                                        </t>
  </si>
  <si>
    <t>intitulée :</t>
  </si>
  <si>
    <t>N° des comptes</t>
  </si>
  <si>
    <t>NATURE  DES  DEPENSES</t>
  </si>
  <si>
    <t>MONTANT</t>
  </si>
  <si>
    <t>RECETTES</t>
  </si>
  <si>
    <t>ACHATS</t>
  </si>
  <si>
    <t>PRESTATION DE SERVICE</t>
  </si>
  <si>
    <t>Alimentation - Boissons</t>
  </si>
  <si>
    <t>Prestations de service  CAF</t>
  </si>
  <si>
    <t>Fournitures d’ateliers, pharmacie</t>
  </si>
  <si>
    <t>Participation familiale</t>
  </si>
  <si>
    <t>Combustibles et carburants</t>
  </si>
  <si>
    <t>Eau - Gaz - Electricité</t>
  </si>
  <si>
    <t>Autres participations
préciser ci-dessous :</t>
  </si>
  <si>
    <t>Produit d'entretien</t>
  </si>
  <si>
    <t>Fournitures hôtelières et restauration</t>
  </si>
  <si>
    <t>Petit équipement - Petit outillage</t>
  </si>
  <si>
    <t>Association</t>
  </si>
  <si>
    <t>Fournitures administr. et de bureau</t>
  </si>
  <si>
    <t>SUBVENTION D'EXPLOITATION</t>
  </si>
  <si>
    <t>Fournitures (éducatives, loisirs, ..)</t>
  </si>
  <si>
    <t>SERVICES EXTERIEURS</t>
  </si>
  <si>
    <t>DDCS (Reaap)</t>
  </si>
  <si>
    <t>Formation des bénévoles</t>
  </si>
  <si>
    <t>CNASEA (ASP emplois aidés) (Reaap)</t>
  </si>
  <si>
    <t>Locations mobilières ou immobilières</t>
  </si>
  <si>
    <t>Subventions et prestations de services régionales</t>
  </si>
  <si>
    <t>Charges locatives</t>
  </si>
  <si>
    <t>Département(s) - Conseil Départemental (Reaap)</t>
  </si>
  <si>
    <t>Entretien et réparations</t>
  </si>
  <si>
    <t>Subventions et prestations de services communales</t>
  </si>
  <si>
    <t>Primes d'assurance</t>
  </si>
  <si>
    <t>Subve exploitation et PS versées par organ nat (dont PS MSA)</t>
  </si>
  <si>
    <t>Documentation</t>
  </si>
  <si>
    <t>Subvention Reaap CAF</t>
  </si>
  <si>
    <t>AUTRES SERVICES EXTERIEURS</t>
  </si>
  <si>
    <t>Subvention exploitation et PS EPCI (intercommunalité)</t>
  </si>
  <si>
    <r>
      <t>Frais de commissaire au compte</t>
    </r>
    <r>
      <rPr>
        <i/>
        <sz val="12"/>
        <rFont val="Arial"/>
        <family val="2"/>
      </rPr>
      <t xml:space="preserve"> </t>
    </r>
    <r>
      <rPr>
        <i/>
        <sz val="11"/>
        <rFont val="Arial"/>
        <family val="2"/>
      </rPr>
      <t>(obligation réglementaire si subv.&gt; 153000 €)</t>
    </r>
  </si>
  <si>
    <t>Frais d'actes (ex : consultant)</t>
  </si>
  <si>
    <t xml:space="preserve">AUTRES PROD. DE GESTION </t>
  </si>
  <si>
    <t>Publicité - Publications</t>
  </si>
  <si>
    <t>Transports d’activ., d’anim.</t>
  </si>
  <si>
    <t>Contrepartie charges supplétives</t>
  </si>
  <si>
    <t>Déplacements du Personnel</t>
  </si>
  <si>
    <t>Cotisation des adhérents</t>
  </si>
  <si>
    <t>Missions et réceptions</t>
  </si>
  <si>
    <t>PRODUITS FINANCIERS</t>
  </si>
  <si>
    <t>Frais postaux et de télécom.</t>
  </si>
  <si>
    <t>Produits financiers</t>
  </si>
  <si>
    <t>Prestataire extérieur lié à l'activité ou au projet éducatif</t>
  </si>
  <si>
    <t>PRODUITS EXCEPTIONNELS</t>
  </si>
  <si>
    <r>
      <t xml:space="preserve">Autres charges externes </t>
    </r>
    <r>
      <rPr>
        <i/>
        <sz val="11"/>
        <rFont val="Arial"/>
        <family val="2"/>
      </rPr>
      <t>(recrutement, formation, cotisation fédération…)</t>
    </r>
  </si>
  <si>
    <t>Produits exceptionnels</t>
  </si>
  <si>
    <t xml:space="preserve">IMPOTS ET TAXES </t>
  </si>
  <si>
    <t>Reprise amortissement, Dépréciations et Provisions</t>
  </si>
  <si>
    <t>63A</t>
  </si>
  <si>
    <t>impots et taxes liés aux frais de personnel</t>
  </si>
  <si>
    <t xml:space="preserve"> Reprise d'amortissements</t>
  </si>
  <si>
    <t>63B</t>
  </si>
  <si>
    <t>autres impots et taxes</t>
  </si>
  <si>
    <t xml:space="preserve"> Autres reprises</t>
  </si>
  <si>
    <t>FRAIS DE PERSONNEL</t>
  </si>
  <si>
    <t>Rémunération brutes</t>
  </si>
  <si>
    <t>Charges Séc. Soc et Prévoy.assedic</t>
  </si>
  <si>
    <t>Autres charges sociales</t>
  </si>
  <si>
    <t>AUTRES CHARGES DE GESTION COURANTE</t>
  </si>
  <si>
    <t>Autres charges de gestion courante</t>
  </si>
  <si>
    <t>CHARGES FINANCIERES</t>
  </si>
  <si>
    <t>Charges financières</t>
  </si>
  <si>
    <t>CHARGES EXCEPTIONNELLES</t>
  </si>
  <si>
    <t>Charges exceptionnelles</t>
  </si>
  <si>
    <t>Dotations aux amortissements- Dépréciations et Provisions</t>
  </si>
  <si>
    <t>dotations aux amortissements</t>
  </si>
  <si>
    <t>autres dotations et provisions</t>
  </si>
  <si>
    <t>IMPOTS SUR LES BENEFICES</t>
  </si>
  <si>
    <t>impôts sur les bénéfices</t>
  </si>
  <si>
    <t>TOTAL</t>
  </si>
  <si>
    <t>Solde créditeur  :  excédent</t>
  </si>
  <si>
    <t>Solde débiteur :   déficit</t>
  </si>
  <si>
    <t>TOTAL GENERAL</t>
  </si>
  <si>
    <t xml:space="preserve">A </t>
  </si>
  <si>
    <t>LE</t>
  </si>
  <si>
    <t>Nom, Cachet et signature du Président de l'Association ou de la Communauté de Communes,</t>
  </si>
  <si>
    <t>du Maire, ou du délégataire désigné par le CA :</t>
  </si>
  <si>
    <t>RECS/SEL</t>
  </si>
  <si>
    <t xml:space="preserve">ETAT plan de lutre contre la pauvreté </t>
  </si>
  <si>
    <t>Badonviller</t>
  </si>
  <si>
    <t xml:space="preserve">BUDGET </t>
  </si>
  <si>
    <t>Association Familles Rurales de Badonviller 3 rue Thiers 54540 Badonviller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</si>
</sst>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1"/>
      <color indexed="9"/>
      <name val="Arial"/>
      <family val="2"/>
    </font>
    <font>
      <b/>
      <i/>
      <sz val="22"/>
      <color indexed="10"/>
      <name val="Times New Roman"/>
      <family val="1"/>
    </font>
    <font>
      <b/>
      <i/>
      <sz val="14"/>
      <name val="Times New Roman"/>
      <family val="1"/>
    </font>
    <font>
      <b/>
      <sz val="16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20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b/>
      <sz val="14"/>
      <color indexed="18"/>
      <name val="Arial"/>
      <family val="2"/>
    </font>
    <font>
      <b/>
      <sz val="20"/>
      <color indexed="18"/>
      <name val="Arial"/>
      <family val="2"/>
    </font>
    <font>
      <b/>
      <sz val="11"/>
      <color indexed="18"/>
      <name val="Arial"/>
      <family val="2"/>
    </font>
    <font>
      <sz val="10"/>
      <color indexed="8"/>
      <name val="Tahoma"/>
      <family val="2"/>
    </font>
    <font>
      <sz val="8"/>
      <color indexed="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1"/>
        <bgColor indexed="38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22"/>
        <bgColor indexed="44"/>
      </patternFill>
    </fill>
  </fills>
  <borders count="6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14" fontId="2" fillId="2" borderId="3" xfId="0" applyNumberFormat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right" vertical="center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2" fillId="5" borderId="19" xfId="0" applyFont="1" applyFill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4" fillId="5" borderId="21" xfId="0" applyFont="1" applyFill="1" applyBorder="1" applyAlignment="1" applyProtection="1">
      <alignment horizontal="center" vertical="center"/>
    </xf>
    <xf numFmtId="0" fontId="4" fillId="5" borderId="22" xfId="0" applyFont="1" applyFill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 wrapText="1"/>
    </xf>
    <xf numFmtId="0" fontId="12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vertical="center" wrapText="1"/>
    </xf>
    <xf numFmtId="0" fontId="12" fillId="0" borderId="27" xfId="0" applyFont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 applyProtection="1">
      <alignment horizontal="left" vertical="center" wrapText="1"/>
      <protection locked="0"/>
    </xf>
    <xf numFmtId="0" fontId="12" fillId="0" borderId="35" xfId="0" applyFont="1" applyBorder="1" applyAlignment="1" applyProtection="1">
      <alignment vertical="center"/>
      <protection locked="0"/>
    </xf>
    <xf numFmtId="0" fontId="5" fillId="0" borderId="36" xfId="0" applyFont="1" applyBorder="1" applyAlignment="1" applyProtection="1">
      <alignment vertical="center"/>
    </xf>
    <xf numFmtId="0" fontId="2" fillId="5" borderId="37" xfId="0" applyFont="1" applyFill="1" applyBorder="1" applyAlignment="1" applyProtection="1">
      <alignment horizontal="center" vertical="center" wrapText="1"/>
    </xf>
    <xf numFmtId="0" fontId="2" fillId="5" borderId="14" xfId="0" applyFont="1" applyFill="1" applyBorder="1" applyAlignment="1" applyProtection="1">
      <alignment horizontal="center" vertical="center" wrapText="1"/>
    </xf>
    <xf numFmtId="0" fontId="4" fillId="5" borderId="40" xfId="0" applyFont="1" applyFill="1" applyBorder="1" applyAlignment="1" applyProtection="1">
      <alignment horizontal="center" vertical="center"/>
    </xf>
    <xf numFmtId="0" fontId="5" fillId="0" borderId="41" xfId="0" applyFont="1" applyBorder="1" applyAlignment="1" applyProtection="1">
      <alignment horizontal="left" vertical="center"/>
    </xf>
    <xf numFmtId="0" fontId="13" fillId="0" borderId="42" xfId="0" applyFont="1" applyBorder="1" applyAlignment="1" applyProtection="1">
      <alignment vertical="center" wrapText="1"/>
    </xf>
    <xf numFmtId="0" fontId="12" fillId="6" borderId="43" xfId="0" applyFont="1" applyFill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left" vertical="center"/>
    </xf>
    <xf numFmtId="0" fontId="12" fillId="0" borderId="45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vertical="center" wrapText="1"/>
    </xf>
    <xf numFmtId="0" fontId="12" fillId="0" borderId="4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</xf>
    <xf numFmtId="0" fontId="13" fillId="0" borderId="24" xfId="0" applyFont="1" applyBorder="1" applyAlignment="1" applyProtection="1">
      <alignment vertical="center" wrapText="1"/>
    </xf>
    <xf numFmtId="0" fontId="5" fillId="0" borderId="46" xfId="0" applyFont="1" applyBorder="1" applyAlignment="1" applyProtection="1">
      <alignment vertical="center"/>
    </xf>
    <xf numFmtId="0" fontId="12" fillId="0" borderId="47" xfId="0" applyNumberFormat="1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left" vertical="center"/>
    </xf>
    <xf numFmtId="0" fontId="5" fillId="0" borderId="46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2" fillId="5" borderId="14" xfId="0" applyFont="1" applyFill="1" applyBorder="1" applyAlignment="1" applyProtection="1">
      <alignment horizontal="center" vertical="center"/>
    </xf>
    <xf numFmtId="0" fontId="4" fillId="5" borderId="48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5" fillId="0" borderId="49" xfId="0" applyFont="1" applyFill="1" applyBorder="1" applyAlignment="1" applyProtection="1">
      <alignment horizontal="left" vertical="center"/>
    </xf>
    <xf numFmtId="0" fontId="5" fillId="0" borderId="42" xfId="0" applyFont="1" applyBorder="1" applyAlignment="1" applyProtection="1">
      <alignment vertical="center"/>
    </xf>
    <xf numFmtId="0" fontId="12" fillId="0" borderId="50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2" fillId="5" borderId="51" xfId="0" applyFont="1" applyFill="1" applyBorder="1" applyAlignment="1" applyProtection="1">
      <alignment horizontal="center" vertical="center" wrapText="1"/>
    </xf>
    <xf numFmtId="0" fontId="4" fillId="5" borderId="3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12" fillId="0" borderId="52" xfId="0" applyFont="1" applyFill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5" fillId="0" borderId="49" xfId="0" applyFont="1" applyFill="1" applyBorder="1" applyAlignment="1" applyProtection="1">
      <alignment vertical="center" wrapText="1"/>
    </xf>
    <xf numFmtId="0" fontId="5" fillId="7" borderId="53" xfId="0" applyFont="1" applyFill="1" applyBorder="1" applyAlignment="1" applyProtection="1">
      <alignment vertical="center"/>
    </xf>
    <xf numFmtId="0" fontId="5" fillId="7" borderId="54" xfId="0" applyFont="1" applyFill="1" applyBorder="1" applyAlignment="1" applyProtection="1">
      <alignment vertical="center"/>
    </xf>
    <xf numFmtId="0" fontId="5" fillId="7" borderId="55" xfId="0" applyFont="1" applyFill="1" applyBorder="1" applyAlignment="1" applyProtection="1">
      <alignment horizontal="center" vertical="center"/>
    </xf>
    <xf numFmtId="0" fontId="5" fillId="7" borderId="10" xfId="0" applyFont="1" applyFill="1" applyBorder="1" applyAlignment="1" applyProtection="1">
      <alignment vertical="center"/>
    </xf>
    <xf numFmtId="0" fontId="5" fillId="7" borderId="0" xfId="0" applyFont="1" applyFill="1" applyBorder="1" applyAlignment="1" applyProtection="1">
      <alignment vertical="center"/>
    </xf>
    <xf numFmtId="0" fontId="5" fillId="7" borderId="11" xfId="0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left" vertical="center"/>
    </xf>
    <xf numFmtId="0" fontId="5" fillId="0" borderId="14" xfId="0" applyFont="1" applyBorder="1" applyAlignment="1" applyProtection="1">
      <alignment vertical="center"/>
    </xf>
    <xf numFmtId="0" fontId="12" fillId="0" borderId="40" xfId="0" applyFont="1" applyBorder="1" applyAlignment="1" applyProtection="1">
      <alignment horizontal="center" vertical="center"/>
      <protection locked="0"/>
    </xf>
    <xf numFmtId="0" fontId="1" fillId="0" borderId="32" xfId="0" applyFont="1" applyFill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left" vertical="center"/>
    </xf>
    <xf numFmtId="0" fontId="1" fillId="0" borderId="29" xfId="0" applyFont="1" applyBorder="1" applyAlignment="1" applyProtection="1">
      <alignment horizontal="left" vertical="center"/>
    </xf>
    <xf numFmtId="0" fontId="5" fillId="0" borderId="37" xfId="0" applyFont="1" applyBorder="1" applyAlignment="1" applyProtection="1">
      <alignment vertical="center"/>
    </xf>
    <xf numFmtId="0" fontId="12" fillId="0" borderId="39" xfId="0" applyFont="1" applyBorder="1" applyAlignment="1" applyProtection="1">
      <alignment horizontal="center" vertical="center"/>
      <protection locked="0"/>
    </xf>
    <xf numFmtId="0" fontId="5" fillId="7" borderId="56" xfId="0" applyFont="1" applyFill="1" applyBorder="1" applyAlignment="1" applyProtection="1">
      <alignment vertical="center"/>
    </xf>
    <xf numFmtId="0" fontId="5" fillId="7" borderId="57" xfId="0" applyFont="1" applyFill="1" applyBorder="1" applyAlignment="1" applyProtection="1">
      <alignment vertical="center"/>
    </xf>
    <xf numFmtId="0" fontId="5" fillId="7" borderId="58" xfId="0" applyFont="1" applyFill="1" applyBorder="1" applyAlignment="1" applyProtection="1">
      <alignment horizontal="center" vertical="center"/>
    </xf>
    <xf numFmtId="0" fontId="2" fillId="5" borderId="59" xfId="0" applyFont="1" applyFill="1" applyBorder="1" applyAlignment="1" applyProtection="1">
      <alignment horizontal="center" vertical="center"/>
    </xf>
    <xf numFmtId="4" fontId="4" fillId="5" borderId="39" xfId="0" applyNumberFormat="1" applyFont="1" applyFill="1" applyBorder="1" applyAlignment="1" applyProtection="1">
      <alignment horizontal="center" vertical="center"/>
    </xf>
    <xf numFmtId="0" fontId="12" fillId="0" borderId="60" xfId="0" applyFont="1" applyBorder="1" applyAlignment="1" applyProtection="1">
      <alignment horizontal="center" vertical="center"/>
    </xf>
    <xf numFmtId="0" fontId="12" fillId="0" borderId="61" xfId="0" applyFont="1" applyBorder="1" applyAlignment="1" applyProtection="1">
      <alignment horizontal="center" vertical="center"/>
    </xf>
    <xf numFmtId="0" fontId="17" fillId="0" borderId="63" xfId="0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12" fillId="0" borderId="35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vertical="center"/>
    </xf>
    <xf numFmtId="0" fontId="1" fillId="3" borderId="9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 wrapText="1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</xf>
    <xf numFmtId="0" fontId="11" fillId="0" borderId="16" xfId="0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left" vertical="center" wrapText="1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15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2" fillId="5" borderId="37" xfId="0" applyFont="1" applyFill="1" applyBorder="1" applyAlignment="1" applyProtection="1">
      <alignment horizontal="center" vertical="center"/>
    </xf>
    <xf numFmtId="0" fontId="2" fillId="5" borderId="14" xfId="0" applyFont="1" applyFill="1" applyBorder="1" applyAlignment="1" applyProtection="1">
      <alignment horizontal="center" vertical="center" wrapText="1"/>
    </xf>
    <xf numFmtId="0" fontId="4" fillId="5" borderId="38" xfId="0" applyFont="1" applyFill="1" applyBorder="1" applyAlignment="1" applyProtection="1">
      <alignment horizontal="center" vertical="center"/>
    </xf>
    <xf numFmtId="0" fontId="4" fillId="5" borderId="39" xfId="0" applyFont="1" applyFill="1" applyBorder="1" applyAlignment="1" applyProtection="1">
      <alignment horizontal="center" vertical="center"/>
    </xf>
    <xf numFmtId="0" fontId="2" fillId="5" borderId="37" xfId="0" applyFont="1" applyFill="1" applyBorder="1" applyAlignment="1" applyProtection="1">
      <alignment horizontal="center" vertical="center" wrapText="1"/>
    </xf>
    <xf numFmtId="0" fontId="2" fillId="5" borderId="14" xfId="0" applyFont="1" applyFill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center" vertical="center"/>
    </xf>
    <xf numFmtId="0" fontId="16" fillId="0" borderId="62" xfId="0" applyFont="1" applyBorder="1" applyAlignment="1" applyProtection="1">
      <alignment horizontal="center" vertical="center"/>
    </xf>
  </cellXfs>
  <cellStyles count="1"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47</xdr:row>
      <xdr:rowOff>285750</xdr:rowOff>
    </xdr:from>
    <xdr:to>
      <xdr:col>12</xdr:col>
      <xdr:colOff>152400</xdr:colOff>
      <xdr:row>55</xdr:row>
      <xdr:rowOff>180975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14916150"/>
          <a:ext cx="70008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tabSelected="1" zoomScale="64" zoomScaleNormal="64" workbookViewId="0">
      <selection activeCell="H31" sqref="H31"/>
    </sheetView>
  </sheetViews>
  <sheetFormatPr baseColWidth="10" defaultRowHeight="9" customHeight="1" x14ac:dyDescent="0.25"/>
  <cols>
    <col min="1" max="1" width="13.28515625" style="6" customWidth="1"/>
    <col min="2" max="2" width="47.28515625" style="6" customWidth="1"/>
    <col min="3" max="3" width="33.42578125" style="6" customWidth="1"/>
    <col min="4" max="4" width="12.7109375" style="6" customWidth="1"/>
    <col min="5" max="5" width="54.85546875" style="6" customWidth="1"/>
    <col min="6" max="6" width="38" style="6" customWidth="1"/>
    <col min="7" max="256" width="11.42578125" style="6"/>
    <col min="257" max="257" width="13.28515625" style="6" customWidth="1"/>
    <col min="258" max="258" width="47.28515625" style="6" customWidth="1"/>
    <col min="259" max="259" width="33.42578125" style="6" customWidth="1"/>
    <col min="260" max="260" width="12.7109375" style="6" customWidth="1"/>
    <col min="261" max="261" width="54.85546875" style="6" customWidth="1"/>
    <col min="262" max="262" width="38" style="6" customWidth="1"/>
    <col min="263" max="512" width="11.42578125" style="6"/>
    <col min="513" max="513" width="13.28515625" style="6" customWidth="1"/>
    <col min="514" max="514" width="47.28515625" style="6" customWidth="1"/>
    <col min="515" max="515" width="33.42578125" style="6" customWidth="1"/>
    <col min="516" max="516" width="12.7109375" style="6" customWidth="1"/>
    <col min="517" max="517" width="54.85546875" style="6" customWidth="1"/>
    <col min="518" max="518" width="38" style="6" customWidth="1"/>
    <col min="519" max="768" width="11.42578125" style="6"/>
    <col min="769" max="769" width="13.28515625" style="6" customWidth="1"/>
    <col min="770" max="770" width="47.28515625" style="6" customWidth="1"/>
    <col min="771" max="771" width="33.42578125" style="6" customWidth="1"/>
    <col min="772" max="772" width="12.7109375" style="6" customWidth="1"/>
    <col min="773" max="773" width="54.85546875" style="6" customWidth="1"/>
    <col min="774" max="774" width="38" style="6" customWidth="1"/>
    <col min="775" max="1024" width="11.42578125" style="6"/>
    <col min="1025" max="1025" width="13.28515625" style="6" customWidth="1"/>
    <col min="1026" max="1026" width="47.28515625" style="6" customWidth="1"/>
    <col min="1027" max="1027" width="33.42578125" style="6" customWidth="1"/>
    <col min="1028" max="1028" width="12.7109375" style="6" customWidth="1"/>
    <col min="1029" max="1029" width="54.85546875" style="6" customWidth="1"/>
    <col min="1030" max="1030" width="38" style="6" customWidth="1"/>
    <col min="1031" max="1280" width="11.42578125" style="6"/>
    <col min="1281" max="1281" width="13.28515625" style="6" customWidth="1"/>
    <col min="1282" max="1282" width="47.28515625" style="6" customWidth="1"/>
    <col min="1283" max="1283" width="33.42578125" style="6" customWidth="1"/>
    <col min="1284" max="1284" width="12.7109375" style="6" customWidth="1"/>
    <col min="1285" max="1285" width="54.85546875" style="6" customWidth="1"/>
    <col min="1286" max="1286" width="38" style="6" customWidth="1"/>
    <col min="1287" max="1536" width="11.42578125" style="6"/>
    <col min="1537" max="1537" width="13.28515625" style="6" customWidth="1"/>
    <col min="1538" max="1538" width="47.28515625" style="6" customWidth="1"/>
    <col min="1539" max="1539" width="33.42578125" style="6" customWidth="1"/>
    <col min="1540" max="1540" width="12.7109375" style="6" customWidth="1"/>
    <col min="1541" max="1541" width="54.85546875" style="6" customWidth="1"/>
    <col min="1542" max="1542" width="38" style="6" customWidth="1"/>
    <col min="1543" max="1792" width="11.42578125" style="6"/>
    <col min="1793" max="1793" width="13.28515625" style="6" customWidth="1"/>
    <col min="1794" max="1794" width="47.28515625" style="6" customWidth="1"/>
    <col min="1795" max="1795" width="33.42578125" style="6" customWidth="1"/>
    <col min="1796" max="1796" width="12.7109375" style="6" customWidth="1"/>
    <col min="1797" max="1797" width="54.85546875" style="6" customWidth="1"/>
    <col min="1798" max="1798" width="38" style="6" customWidth="1"/>
    <col min="1799" max="2048" width="11.42578125" style="6"/>
    <col min="2049" max="2049" width="13.28515625" style="6" customWidth="1"/>
    <col min="2050" max="2050" width="47.28515625" style="6" customWidth="1"/>
    <col min="2051" max="2051" width="33.42578125" style="6" customWidth="1"/>
    <col min="2052" max="2052" width="12.7109375" style="6" customWidth="1"/>
    <col min="2053" max="2053" width="54.85546875" style="6" customWidth="1"/>
    <col min="2054" max="2054" width="38" style="6" customWidth="1"/>
    <col min="2055" max="2304" width="11.42578125" style="6"/>
    <col min="2305" max="2305" width="13.28515625" style="6" customWidth="1"/>
    <col min="2306" max="2306" width="47.28515625" style="6" customWidth="1"/>
    <col min="2307" max="2307" width="33.42578125" style="6" customWidth="1"/>
    <col min="2308" max="2308" width="12.7109375" style="6" customWidth="1"/>
    <col min="2309" max="2309" width="54.85546875" style="6" customWidth="1"/>
    <col min="2310" max="2310" width="38" style="6" customWidth="1"/>
    <col min="2311" max="2560" width="11.42578125" style="6"/>
    <col min="2561" max="2561" width="13.28515625" style="6" customWidth="1"/>
    <col min="2562" max="2562" width="47.28515625" style="6" customWidth="1"/>
    <col min="2563" max="2563" width="33.42578125" style="6" customWidth="1"/>
    <col min="2564" max="2564" width="12.7109375" style="6" customWidth="1"/>
    <col min="2565" max="2565" width="54.85546875" style="6" customWidth="1"/>
    <col min="2566" max="2566" width="38" style="6" customWidth="1"/>
    <col min="2567" max="2816" width="11.42578125" style="6"/>
    <col min="2817" max="2817" width="13.28515625" style="6" customWidth="1"/>
    <col min="2818" max="2818" width="47.28515625" style="6" customWidth="1"/>
    <col min="2819" max="2819" width="33.42578125" style="6" customWidth="1"/>
    <col min="2820" max="2820" width="12.7109375" style="6" customWidth="1"/>
    <col min="2821" max="2821" width="54.85546875" style="6" customWidth="1"/>
    <col min="2822" max="2822" width="38" style="6" customWidth="1"/>
    <col min="2823" max="3072" width="11.42578125" style="6"/>
    <col min="3073" max="3073" width="13.28515625" style="6" customWidth="1"/>
    <col min="3074" max="3074" width="47.28515625" style="6" customWidth="1"/>
    <col min="3075" max="3075" width="33.42578125" style="6" customWidth="1"/>
    <col min="3076" max="3076" width="12.7109375" style="6" customWidth="1"/>
    <col min="3077" max="3077" width="54.85546875" style="6" customWidth="1"/>
    <col min="3078" max="3078" width="38" style="6" customWidth="1"/>
    <col min="3079" max="3328" width="11.42578125" style="6"/>
    <col min="3329" max="3329" width="13.28515625" style="6" customWidth="1"/>
    <col min="3330" max="3330" width="47.28515625" style="6" customWidth="1"/>
    <col min="3331" max="3331" width="33.42578125" style="6" customWidth="1"/>
    <col min="3332" max="3332" width="12.7109375" style="6" customWidth="1"/>
    <col min="3333" max="3333" width="54.85546875" style="6" customWidth="1"/>
    <col min="3334" max="3334" width="38" style="6" customWidth="1"/>
    <col min="3335" max="3584" width="11.42578125" style="6"/>
    <col min="3585" max="3585" width="13.28515625" style="6" customWidth="1"/>
    <col min="3586" max="3586" width="47.28515625" style="6" customWidth="1"/>
    <col min="3587" max="3587" width="33.42578125" style="6" customWidth="1"/>
    <col min="3588" max="3588" width="12.7109375" style="6" customWidth="1"/>
    <col min="3589" max="3589" width="54.85546875" style="6" customWidth="1"/>
    <col min="3590" max="3590" width="38" style="6" customWidth="1"/>
    <col min="3591" max="3840" width="11.42578125" style="6"/>
    <col min="3841" max="3841" width="13.28515625" style="6" customWidth="1"/>
    <col min="3842" max="3842" width="47.28515625" style="6" customWidth="1"/>
    <col min="3843" max="3843" width="33.42578125" style="6" customWidth="1"/>
    <col min="3844" max="3844" width="12.7109375" style="6" customWidth="1"/>
    <col min="3845" max="3845" width="54.85546875" style="6" customWidth="1"/>
    <col min="3846" max="3846" width="38" style="6" customWidth="1"/>
    <col min="3847" max="4096" width="11.42578125" style="6"/>
    <col min="4097" max="4097" width="13.28515625" style="6" customWidth="1"/>
    <col min="4098" max="4098" width="47.28515625" style="6" customWidth="1"/>
    <col min="4099" max="4099" width="33.42578125" style="6" customWidth="1"/>
    <col min="4100" max="4100" width="12.7109375" style="6" customWidth="1"/>
    <col min="4101" max="4101" width="54.85546875" style="6" customWidth="1"/>
    <col min="4102" max="4102" width="38" style="6" customWidth="1"/>
    <col min="4103" max="4352" width="11.42578125" style="6"/>
    <col min="4353" max="4353" width="13.28515625" style="6" customWidth="1"/>
    <col min="4354" max="4354" width="47.28515625" style="6" customWidth="1"/>
    <col min="4355" max="4355" width="33.42578125" style="6" customWidth="1"/>
    <col min="4356" max="4356" width="12.7109375" style="6" customWidth="1"/>
    <col min="4357" max="4357" width="54.85546875" style="6" customWidth="1"/>
    <col min="4358" max="4358" width="38" style="6" customWidth="1"/>
    <col min="4359" max="4608" width="11.42578125" style="6"/>
    <col min="4609" max="4609" width="13.28515625" style="6" customWidth="1"/>
    <col min="4610" max="4610" width="47.28515625" style="6" customWidth="1"/>
    <col min="4611" max="4611" width="33.42578125" style="6" customWidth="1"/>
    <col min="4612" max="4612" width="12.7109375" style="6" customWidth="1"/>
    <col min="4613" max="4613" width="54.85546875" style="6" customWidth="1"/>
    <col min="4614" max="4614" width="38" style="6" customWidth="1"/>
    <col min="4615" max="4864" width="11.42578125" style="6"/>
    <col min="4865" max="4865" width="13.28515625" style="6" customWidth="1"/>
    <col min="4866" max="4866" width="47.28515625" style="6" customWidth="1"/>
    <col min="4867" max="4867" width="33.42578125" style="6" customWidth="1"/>
    <col min="4868" max="4868" width="12.7109375" style="6" customWidth="1"/>
    <col min="4869" max="4869" width="54.85546875" style="6" customWidth="1"/>
    <col min="4870" max="4870" width="38" style="6" customWidth="1"/>
    <col min="4871" max="5120" width="11.42578125" style="6"/>
    <col min="5121" max="5121" width="13.28515625" style="6" customWidth="1"/>
    <col min="5122" max="5122" width="47.28515625" style="6" customWidth="1"/>
    <col min="5123" max="5123" width="33.42578125" style="6" customWidth="1"/>
    <col min="5124" max="5124" width="12.7109375" style="6" customWidth="1"/>
    <col min="5125" max="5125" width="54.85546875" style="6" customWidth="1"/>
    <col min="5126" max="5126" width="38" style="6" customWidth="1"/>
    <col min="5127" max="5376" width="11.42578125" style="6"/>
    <col min="5377" max="5377" width="13.28515625" style="6" customWidth="1"/>
    <col min="5378" max="5378" width="47.28515625" style="6" customWidth="1"/>
    <col min="5379" max="5379" width="33.42578125" style="6" customWidth="1"/>
    <col min="5380" max="5380" width="12.7109375" style="6" customWidth="1"/>
    <col min="5381" max="5381" width="54.85546875" style="6" customWidth="1"/>
    <col min="5382" max="5382" width="38" style="6" customWidth="1"/>
    <col min="5383" max="5632" width="11.42578125" style="6"/>
    <col min="5633" max="5633" width="13.28515625" style="6" customWidth="1"/>
    <col min="5634" max="5634" width="47.28515625" style="6" customWidth="1"/>
    <col min="5635" max="5635" width="33.42578125" style="6" customWidth="1"/>
    <col min="5636" max="5636" width="12.7109375" style="6" customWidth="1"/>
    <col min="5637" max="5637" width="54.85546875" style="6" customWidth="1"/>
    <col min="5638" max="5638" width="38" style="6" customWidth="1"/>
    <col min="5639" max="5888" width="11.42578125" style="6"/>
    <col min="5889" max="5889" width="13.28515625" style="6" customWidth="1"/>
    <col min="5890" max="5890" width="47.28515625" style="6" customWidth="1"/>
    <col min="5891" max="5891" width="33.42578125" style="6" customWidth="1"/>
    <col min="5892" max="5892" width="12.7109375" style="6" customWidth="1"/>
    <col min="5893" max="5893" width="54.85546875" style="6" customWidth="1"/>
    <col min="5894" max="5894" width="38" style="6" customWidth="1"/>
    <col min="5895" max="6144" width="11.42578125" style="6"/>
    <col min="6145" max="6145" width="13.28515625" style="6" customWidth="1"/>
    <col min="6146" max="6146" width="47.28515625" style="6" customWidth="1"/>
    <col min="6147" max="6147" width="33.42578125" style="6" customWidth="1"/>
    <col min="6148" max="6148" width="12.7109375" style="6" customWidth="1"/>
    <col min="6149" max="6149" width="54.85546875" style="6" customWidth="1"/>
    <col min="6150" max="6150" width="38" style="6" customWidth="1"/>
    <col min="6151" max="6400" width="11.42578125" style="6"/>
    <col min="6401" max="6401" width="13.28515625" style="6" customWidth="1"/>
    <col min="6402" max="6402" width="47.28515625" style="6" customWidth="1"/>
    <col min="6403" max="6403" width="33.42578125" style="6" customWidth="1"/>
    <col min="6404" max="6404" width="12.7109375" style="6" customWidth="1"/>
    <col min="6405" max="6405" width="54.85546875" style="6" customWidth="1"/>
    <col min="6406" max="6406" width="38" style="6" customWidth="1"/>
    <col min="6407" max="6656" width="11.42578125" style="6"/>
    <col min="6657" max="6657" width="13.28515625" style="6" customWidth="1"/>
    <col min="6658" max="6658" width="47.28515625" style="6" customWidth="1"/>
    <col min="6659" max="6659" width="33.42578125" style="6" customWidth="1"/>
    <col min="6660" max="6660" width="12.7109375" style="6" customWidth="1"/>
    <col min="6661" max="6661" width="54.85546875" style="6" customWidth="1"/>
    <col min="6662" max="6662" width="38" style="6" customWidth="1"/>
    <col min="6663" max="6912" width="11.42578125" style="6"/>
    <col min="6913" max="6913" width="13.28515625" style="6" customWidth="1"/>
    <col min="6914" max="6914" width="47.28515625" style="6" customWidth="1"/>
    <col min="6915" max="6915" width="33.42578125" style="6" customWidth="1"/>
    <col min="6916" max="6916" width="12.7109375" style="6" customWidth="1"/>
    <col min="6917" max="6917" width="54.85546875" style="6" customWidth="1"/>
    <col min="6918" max="6918" width="38" style="6" customWidth="1"/>
    <col min="6919" max="7168" width="11.42578125" style="6"/>
    <col min="7169" max="7169" width="13.28515625" style="6" customWidth="1"/>
    <col min="7170" max="7170" width="47.28515625" style="6" customWidth="1"/>
    <col min="7171" max="7171" width="33.42578125" style="6" customWidth="1"/>
    <col min="7172" max="7172" width="12.7109375" style="6" customWidth="1"/>
    <col min="7173" max="7173" width="54.85546875" style="6" customWidth="1"/>
    <col min="7174" max="7174" width="38" style="6" customWidth="1"/>
    <col min="7175" max="7424" width="11.42578125" style="6"/>
    <col min="7425" max="7425" width="13.28515625" style="6" customWidth="1"/>
    <col min="7426" max="7426" width="47.28515625" style="6" customWidth="1"/>
    <col min="7427" max="7427" width="33.42578125" style="6" customWidth="1"/>
    <col min="7428" max="7428" width="12.7109375" style="6" customWidth="1"/>
    <col min="7429" max="7429" width="54.85546875" style="6" customWidth="1"/>
    <col min="7430" max="7430" width="38" style="6" customWidth="1"/>
    <col min="7431" max="7680" width="11.42578125" style="6"/>
    <col min="7681" max="7681" width="13.28515625" style="6" customWidth="1"/>
    <col min="7682" max="7682" width="47.28515625" style="6" customWidth="1"/>
    <col min="7683" max="7683" width="33.42578125" style="6" customWidth="1"/>
    <col min="7684" max="7684" width="12.7109375" style="6" customWidth="1"/>
    <col min="7685" max="7685" width="54.85546875" style="6" customWidth="1"/>
    <col min="7686" max="7686" width="38" style="6" customWidth="1"/>
    <col min="7687" max="7936" width="11.42578125" style="6"/>
    <col min="7937" max="7937" width="13.28515625" style="6" customWidth="1"/>
    <col min="7938" max="7938" width="47.28515625" style="6" customWidth="1"/>
    <col min="7939" max="7939" width="33.42578125" style="6" customWidth="1"/>
    <col min="7940" max="7940" width="12.7109375" style="6" customWidth="1"/>
    <col min="7941" max="7941" width="54.85546875" style="6" customWidth="1"/>
    <col min="7942" max="7942" width="38" style="6" customWidth="1"/>
    <col min="7943" max="8192" width="11.42578125" style="6"/>
    <col min="8193" max="8193" width="13.28515625" style="6" customWidth="1"/>
    <col min="8194" max="8194" width="47.28515625" style="6" customWidth="1"/>
    <col min="8195" max="8195" width="33.42578125" style="6" customWidth="1"/>
    <col min="8196" max="8196" width="12.7109375" style="6" customWidth="1"/>
    <col min="8197" max="8197" width="54.85546875" style="6" customWidth="1"/>
    <col min="8198" max="8198" width="38" style="6" customWidth="1"/>
    <col min="8199" max="8448" width="11.42578125" style="6"/>
    <col min="8449" max="8449" width="13.28515625" style="6" customWidth="1"/>
    <col min="8450" max="8450" width="47.28515625" style="6" customWidth="1"/>
    <col min="8451" max="8451" width="33.42578125" style="6" customWidth="1"/>
    <col min="8452" max="8452" width="12.7109375" style="6" customWidth="1"/>
    <col min="8453" max="8453" width="54.85546875" style="6" customWidth="1"/>
    <col min="8454" max="8454" width="38" style="6" customWidth="1"/>
    <col min="8455" max="8704" width="11.42578125" style="6"/>
    <col min="8705" max="8705" width="13.28515625" style="6" customWidth="1"/>
    <col min="8706" max="8706" width="47.28515625" style="6" customWidth="1"/>
    <col min="8707" max="8707" width="33.42578125" style="6" customWidth="1"/>
    <col min="8708" max="8708" width="12.7109375" style="6" customWidth="1"/>
    <col min="8709" max="8709" width="54.85546875" style="6" customWidth="1"/>
    <col min="8710" max="8710" width="38" style="6" customWidth="1"/>
    <col min="8711" max="8960" width="11.42578125" style="6"/>
    <col min="8961" max="8961" width="13.28515625" style="6" customWidth="1"/>
    <col min="8962" max="8962" width="47.28515625" style="6" customWidth="1"/>
    <col min="8963" max="8963" width="33.42578125" style="6" customWidth="1"/>
    <col min="8964" max="8964" width="12.7109375" style="6" customWidth="1"/>
    <col min="8965" max="8965" width="54.85546875" style="6" customWidth="1"/>
    <col min="8966" max="8966" width="38" style="6" customWidth="1"/>
    <col min="8967" max="9216" width="11.42578125" style="6"/>
    <col min="9217" max="9217" width="13.28515625" style="6" customWidth="1"/>
    <col min="9218" max="9218" width="47.28515625" style="6" customWidth="1"/>
    <col min="9219" max="9219" width="33.42578125" style="6" customWidth="1"/>
    <col min="9220" max="9220" width="12.7109375" style="6" customWidth="1"/>
    <col min="9221" max="9221" width="54.85546875" style="6" customWidth="1"/>
    <col min="9222" max="9222" width="38" style="6" customWidth="1"/>
    <col min="9223" max="9472" width="11.42578125" style="6"/>
    <col min="9473" max="9473" width="13.28515625" style="6" customWidth="1"/>
    <col min="9474" max="9474" width="47.28515625" style="6" customWidth="1"/>
    <col min="9475" max="9475" width="33.42578125" style="6" customWidth="1"/>
    <col min="9476" max="9476" width="12.7109375" style="6" customWidth="1"/>
    <col min="9477" max="9477" width="54.85546875" style="6" customWidth="1"/>
    <col min="9478" max="9478" width="38" style="6" customWidth="1"/>
    <col min="9479" max="9728" width="11.42578125" style="6"/>
    <col min="9729" max="9729" width="13.28515625" style="6" customWidth="1"/>
    <col min="9730" max="9730" width="47.28515625" style="6" customWidth="1"/>
    <col min="9731" max="9731" width="33.42578125" style="6" customWidth="1"/>
    <col min="9732" max="9732" width="12.7109375" style="6" customWidth="1"/>
    <col min="9733" max="9733" width="54.85546875" style="6" customWidth="1"/>
    <col min="9734" max="9734" width="38" style="6" customWidth="1"/>
    <col min="9735" max="9984" width="11.42578125" style="6"/>
    <col min="9985" max="9985" width="13.28515625" style="6" customWidth="1"/>
    <col min="9986" max="9986" width="47.28515625" style="6" customWidth="1"/>
    <col min="9987" max="9987" width="33.42578125" style="6" customWidth="1"/>
    <col min="9988" max="9988" width="12.7109375" style="6" customWidth="1"/>
    <col min="9989" max="9989" width="54.85546875" style="6" customWidth="1"/>
    <col min="9990" max="9990" width="38" style="6" customWidth="1"/>
    <col min="9991" max="10240" width="11.42578125" style="6"/>
    <col min="10241" max="10241" width="13.28515625" style="6" customWidth="1"/>
    <col min="10242" max="10242" width="47.28515625" style="6" customWidth="1"/>
    <col min="10243" max="10243" width="33.42578125" style="6" customWidth="1"/>
    <col min="10244" max="10244" width="12.7109375" style="6" customWidth="1"/>
    <col min="10245" max="10245" width="54.85546875" style="6" customWidth="1"/>
    <col min="10246" max="10246" width="38" style="6" customWidth="1"/>
    <col min="10247" max="10496" width="11.42578125" style="6"/>
    <col min="10497" max="10497" width="13.28515625" style="6" customWidth="1"/>
    <col min="10498" max="10498" width="47.28515625" style="6" customWidth="1"/>
    <col min="10499" max="10499" width="33.42578125" style="6" customWidth="1"/>
    <col min="10500" max="10500" width="12.7109375" style="6" customWidth="1"/>
    <col min="10501" max="10501" width="54.85546875" style="6" customWidth="1"/>
    <col min="10502" max="10502" width="38" style="6" customWidth="1"/>
    <col min="10503" max="10752" width="11.42578125" style="6"/>
    <col min="10753" max="10753" width="13.28515625" style="6" customWidth="1"/>
    <col min="10754" max="10754" width="47.28515625" style="6" customWidth="1"/>
    <col min="10755" max="10755" width="33.42578125" style="6" customWidth="1"/>
    <col min="10756" max="10756" width="12.7109375" style="6" customWidth="1"/>
    <col min="10757" max="10757" width="54.85546875" style="6" customWidth="1"/>
    <col min="10758" max="10758" width="38" style="6" customWidth="1"/>
    <col min="10759" max="11008" width="11.42578125" style="6"/>
    <col min="11009" max="11009" width="13.28515625" style="6" customWidth="1"/>
    <col min="11010" max="11010" width="47.28515625" style="6" customWidth="1"/>
    <col min="11011" max="11011" width="33.42578125" style="6" customWidth="1"/>
    <col min="11012" max="11012" width="12.7109375" style="6" customWidth="1"/>
    <col min="11013" max="11013" width="54.85546875" style="6" customWidth="1"/>
    <col min="11014" max="11014" width="38" style="6" customWidth="1"/>
    <col min="11015" max="11264" width="11.42578125" style="6"/>
    <col min="11265" max="11265" width="13.28515625" style="6" customWidth="1"/>
    <col min="11266" max="11266" width="47.28515625" style="6" customWidth="1"/>
    <col min="11267" max="11267" width="33.42578125" style="6" customWidth="1"/>
    <col min="11268" max="11268" width="12.7109375" style="6" customWidth="1"/>
    <col min="11269" max="11269" width="54.85546875" style="6" customWidth="1"/>
    <col min="11270" max="11270" width="38" style="6" customWidth="1"/>
    <col min="11271" max="11520" width="11.42578125" style="6"/>
    <col min="11521" max="11521" width="13.28515625" style="6" customWidth="1"/>
    <col min="11522" max="11522" width="47.28515625" style="6" customWidth="1"/>
    <col min="11523" max="11523" width="33.42578125" style="6" customWidth="1"/>
    <col min="11524" max="11524" width="12.7109375" style="6" customWidth="1"/>
    <col min="11525" max="11525" width="54.85546875" style="6" customWidth="1"/>
    <col min="11526" max="11526" width="38" style="6" customWidth="1"/>
    <col min="11527" max="11776" width="11.42578125" style="6"/>
    <col min="11777" max="11777" width="13.28515625" style="6" customWidth="1"/>
    <col min="11778" max="11778" width="47.28515625" style="6" customWidth="1"/>
    <col min="11779" max="11779" width="33.42578125" style="6" customWidth="1"/>
    <col min="11780" max="11780" width="12.7109375" style="6" customWidth="1"/>
    <col min="11781" max="11781" width="54.85546875" style="6" customWidth="1"/>
    <col min="11782" max="11782" width="38" style="6" customWidth="1"/>
    <col min="11783" max="12032" width="11.42578125" style="6"/>
    <col min="12033" max="12033" width="13.28515625" style="6" customWidth="1"/>
    <col min="12034" max="12034" width="47.28515625" style="6" customWidth="1"/>
    <col min="12035" max="12035" width="33.42578125" style="6" customWidth="1"/>
    <col min="12036" max="12036" width="12.7109375" style="6" customWidth="1"/>
    <col min="12037" max="12037" width="54.85546875" style="6" customWidth="1"/>
    <col min="12038" max="12038" width="38" style="6" customWidth="1"/>
    <col min="12039" max="12288" width="11.42578125" style="6"/>
    <col min="12289" max="12289" width="13.28515625" style="6" customWidth="1"/>
    <col min="12290" max="12290" width="47.28515625" style="6" customWidth="1"/>
    <col min="12291" max="12291" width="33.42578125" style="6" customWidth="1"/>
    <col min="12292" max="12292" width="12.7109375" style="6" customWidth="1"/>
    <col min="12293" max="12293" width="54.85546875" style="6" customWidth="1"/>
    <col min="12294" max="12294" width="38" style="6" customWidth="1"/>
    <col min="12295" max="12544" width="11.42578125" style="6"/>
    <col min="12545" max="12545" width="13.28515625" style="6" customWidth="1"/>
    <col min="12546" max="12546" width="47.28515625" style="6" customWidth="1"/>
    <col min="12547" max="12547" width="33.42578125" style="6" customWidth="1"/>
    <col min="12548" max="12548" width="12.7109375" style="6" customWidth="1"/>
    <col min="12549" max="12549" width="54.85546875" style="6" customWidth="1"/>
    <col min="12550" max="12550" width="38" style="6" customWidth="1"/>
    <col min="12551" max="12800" width="11.42578125" style="6"/>
    <col min="12801" max="12801" width="13.28515625" style="6" customWidth="1"/>
    <col min="12802" max="12802" width="47.28515625" style="6" customWidth="1"/>
    <col min="12803" max="12803" width="33.42578125" style="6" customWidth="1"/>
    <col min="12804" max="12804" width="12.7109375" style="6" customWidth="1"/>
    <col min="12805" max="12805" width="54.85546875" style="6" customWidth="1"/>
    <col min="12806" max="12806" width="38" style="6" customWidth="1"/>
    <col min="12807" max="13056" width="11.42578125" style="6"/>
    <col min="13057" max="13057" width="13.28515625" style="6" customWidth="1"/>
    <col min="13058" max="13058" width="47.28515625" style="6" customWidth="1"/>
    <col min="13059" max="13059" width="33.42578125" style="6" customWidth="1"/>
    <col min="13060" max="13060" width="12.7109375" style="6" customWidth="1"/>
    <col min="13061" max="13061" width="54.85546875" style="6" customWidth="1"/>
    <col min="13062" max="13062" width="38" style="6" customWidth="1"/>
    <col min="13063" max="13312" width="11.42578125" style="6"/>
    <col min="13313" max="13313" width="13.28515625" style="6" customWidth="1"/>
    <col min="13314" max="13314" width="47.28515625" style="6" customWidth="1"/>
    <col min="13315" max="13315" width="33.42578125" style="6" customWidth="1"/>
    <col min="13316" max="13316" width="12.7109375" style="6" customWidth="1"/>
    <col min="13317" max="13317" width="54.85546875" style="6" customWidth="1"/>
    <col min="13318" max="13318" width="38" style="6" customWidth="1"/>
    <col min="13319" max="13568" width="11.42578125" style="6"/>
    <col min="13569" max="13569" width="13.28515625" style="6" customWidth="1"/>
    <col min="13570" max="13570" width="47.28515625" style="6" customWidth="1"/>
    <col min="13571" max="13571" width="33.42578125" style="6" customWidth="1"/>
    <col min="13572" max="13572" width="12.7109375" style="6" customWidth="1"/>
    <col min="13573" max="13573" width="54.85546875" style="6" customWidth="1"/>
    <col min="13574" max="13574" width="38" style="6" customWidth="1"/>
    <col min="13575" max="13824" width="11.42578125" style="6"/>
    <col min="13825" max="13825" width="13.28515625" style="6" customWidth="1"/>
    <col min="13826" max="13826" width="47.28515625" style="6" customWidth="1"/>
    <col min="13827" max="13827" width="33.42578125" style="6" customWidth="1"/>
    <col min="13828" max="13828" width="12.7109375" style="6" customWidth="1"/>
    <col min="13829" max="13829" width="54.85546875" style="6" customWidth="1"/>
    <col min="13830" max="13830" width="38" style="6" customWidth="1"/>
    <col min="13831" max="14080" width="11.42578125" style="6"/>
    <col min="14081" max="14081" width="13.28515625" style="6" customWidth="1"/>
    <col min="14082" max="14082" width="47.28515625" style="6" customWidth="1"/>
    <col min="14083" max="14083" width="33.42578125" style="6" customWidth="1"/>
    <col min="14084" max="14084" width="12.7109375" style="6" customWidth="1"/>
    <col min="14085" max="14085" width="54.85546875" style="6" customWidth="1"/>
    <col min="14086" max="14086" width="38" style="6" customWidth="1"/>
    <col min="14087" max="14336" width="11.42578125" style="6"/>
    <col min="14337" max="14337" width="13.28515625" style="6" customWidth="1"/>
    <col min="14338" max="14338" width="47.28515625" style="6" customWidth="1"/>
    <col min="14339" max="14339" width="33.42578125" style="6" customWidth="1"/>
    <col min="14340" max="14340" width="12.7109375" style="6" customWidth="1"/>
    <col min="14341" max="14341" width="54.85546875" style="6" customWidth="1"/>
    <col min="14342" max="14342" width="38" style="6" customWidth="1"/>
    <col min="14343" max="14592" width="11.42578125" style="6"/>
    <col min="14593" max="14593" width="13.28515625" style="6" customWidth="1"/>
    <col min="14594" max="14594" width="47.28515625" style="6" customWidth="1"/>
    <col min="14595" max="14595" width="33.42578125" style="6" customWidth="1"/>
    <col min="14596" max="14596" width="12.7109375" style="6" customWidth="1"/>
    <col min="14597" max="14597" width="54.85546875" style="6" customWidth="1"/>
    <col min="14598" max="14598" width="38" style="6" customWidth="1"/>
    <col min="14599" max="14848" width="11.42578125" style="6"/>
    <col min="14849" max="14849" width="13.28515625" style="6" customWidth="1"/>
    <col min="14850" max="14850" width="47.28515625" style="6" customWidth="1"/>
    <col min="14851" max="14851" width="33.42578125" style="6" customWidth="1"/>
    <col min="14852" max="14852" width="12.7109375" style="6" customWidth="1"/>
    <col min="14853" max="14853" width="54.85546875" style="6" customWidth="1"/>
    <col min="14854" max="14854" width="38" style="6" customWidth="1"/>
    <col min="14855" max="15104" width="11.42578125" style="6"/>
    <col min="15105" max="15105" width="13.28515625" style="6" customWidth="1"/>
    <col min="15106" max="15106" width="47.28515625" style="6" customWidth="1"/>
    <col min="15107" max="15107" width="33.42578125" style="6" customWidth="1"/>
    <col min="15108" max="15108" width="12.7109375" style="6" customWidth="1"/>
    <col min="15109" max="15109" width="54.85546875" style="6" customWidth="1"/>
    <col min="15110" max="15110" width="38" style="6" customWidth="1"/>
    <col min="15111" max="15360" width="11.42578125" style="6"/>
    <col min="15361" max="15361" width="13.28515625" style="6" customWidth="1"/>
    <col min="15362" max="15362" width="47.28515625" style="6" customWidth="1"/>
    <col min="15363" max="15363" width="33.42578125" style="6" customWidth="1"/>
    <col min="15364" max="15364" width="12.7109375" style="6" customWidth="1"/>
    <col min="15365" max="15365" width="54.85546875" style="6" customWidth="1"/>
    <col min="15366" max="15366" width="38" style="6" customWidth="1"/>
    <col min="15367" max="15616" width="11.42578125" style="6"/>
    <col min="15617" max="15617" width="13.28515625" style="6" customWidth="1"/>
    <col min="15618" max="15618" width="47.28515625" style="6" customWidth="1"/>
    <col min="15619" max="15619" width="33.42578125" style="6" customWidth="1"/>
    <col min="15620" max="15620" width="12.7109375" style="6" customWidth="1"/>
    <col min="15621" max="15621" width="54.85546875" style="6" customWidth="1"/>
    <col min="15622" max="15622" width="38" style="6" customWidth="1"/>
    <col min="15623" max="15872" width="11.42578125" style="6"/>
    <col min="15873" max="15873" width="13.28515625" style="6" customWidth="1"/>
    <col min="15874" max="15874" width="47.28515625" style="6" customWidth="1"/>
    <col min="15875" max="15875" width="33.42578125" style="6" customWidth="1"/>
    <col min="15876" max="15876" width="12.7109375" style="6" customWidth="1"/>
    <col min="15877" max="15877" width="54.85546875" style="6" customWidth="1"/>
    <col min="15878" max="15878" width="38" style="6" customWidth="1"/>
    <col min="15879" max="16128" width="11.42578125" style="6"/>
    <col min="16129" max="16129" width="13.28515625" style="6" customWidth="1"/>
    <col min="16130" max="16130" width="47.28515625" style="6" customWidth="1"/>
    <col min="16131" max="16131" width="33.42578125" style="6" customWidth="1"/>
    <col min="16132" max="16132" width="12.7109375" style="6" customWidth="1"/>
    <col min="16133" max="16133" width="54.85546875" style="6" customWidth="1"/>
    <col min="16134" max="16134" width="38" style="6" customWidth="1"/>
    <col min="16135" max="16384" width="11.42578125" style="6"/>
  </cols>
  <sheetData>
    <row r="1" spans="1:6" ht="24.75" customHeight="1" thickBot="1" x14ac:dyDescent="0.3">
      <c r="A1" s="1"/>
      <c r="B1" s="2" t="s">
        <v>0</v>
      </c>
      <c r="C1" s="3">
        <v>43709</v>
      </c>
      <c r="D1" s="4" t="s">
        <v>1</v>
      </c>
      <c r="E1" s="3">
        <v>44104</v>
      </c>
      <c r="F1" s="5"/>
    </row>
    <row r="2" spans="1:6" ht="20.25" customHeight="1" thickBot="1" x14ac:dyDescent="0.3">
      <c r="A2" s="7"/>
      <c r="B2" s="106" t="s">
        <v>91</v>
      </c>
      <c r="C2" s="8"/>
      <c r="D2" s="9"/>
      <c r="E2" s="9"/>
      <c r="F2" s="10"/>
    </row>
    <row r="3" spans="1:6" ht="21" customHeight="1" thickBot="1" x14ac:dyDescent="0.3">
      <c r="A3" s="7"/>
      <c r="B3" s="106"/>
      <c r="C3" s="11"/>
      <c r="D3" s="12"/>
      <c r="E3" s="13" t="s">
        <v>2</v>
      </c>
      <c r="F3" s="14"/>
    </row>
    <row r="4" spans="1:6" ht="7.5" customHeight="1" thickBot="1" x14ac:dyDescent="0.3">
      <c r="A4" s="7"/>
      <c r="B4" s="107"/>
      <c r="C4" s="107"/>
      <c r="D4" s="107"/>
      <c r="E4" s="107"/>
      <c r="F4" s="107"/>
    </row>
    <row r="5" spans="1:6" ht="25.5" customHeight="1" thickBot="1" x14ac:dyDescent="0.3">
      <c r="A5" s="15"/>
      <c r="B5" s="108" t="s">
        <v>3</v>
      </c>
      <c r="C5" s="109" t="s">
        <v>92</v>
      </c>
      <c r="D5" s="109"/>
      <c r="E5" s="109"/>
      <c r="F5" s="109"/>
    </row>
    <row r="6" spans="1:6" ht="23.25" customHeight="1" thickBot="1" x14ac:dyDescent="0.3">
      <c r="A6" s="16"/>
      <c r="B6" s="108"/>
      <c r="C6" s="110"/>
      <c r="D6" s="110"/>
      <c r="E6" s="110"/>
      <c r="F6" s="110"/>
    </row>
    <row r="7" spans="1:6" ht="22.5" customHeight="1" x14ac:dyDescent="0.25">
      <c r="A7" s="17"/>
      <c r="B7" s="18"/>
      <c r="C7" s="105"/>
      <c r="D7" s="105"/>
      <c r="E7" s="105"/>
      <c r="F7" s="105"/>
    </row>
    <row r="8" spans="1:6" ht="21" customHeight="1" thickBot="1" x14ac:dyDescent="0.3">
      <c r="A8" s="19"/>
      <c r="B8" s="20"/>
      <c r="C8" s="110"/>
      <c r="D8" s="110"/>
      <c r="E8" s="110"/>
      <c r="F8" s="110"/>
    </row>
    <row r="9" spans="1:6" s="22" customFormat="1" ht="20.25" customHeight="1" x14ac:dyDescent="0.25">
      <c r="A9" s="21"/>
      <c r="B9" s="21"/>
      <c r="C9" s="21"/>
      <c r="D9" s="21"/>
      <c r="E9" s="21"/>
      <c r="F9" s="21"/>
    </row>
    <row r="10" spans="1:6" ht="27" customHeight="1" x14ac:dyDescent="0.25">
      <c r="A10" s="21"/>
      <c r="B10" s="23" t="s">
        <v>88</v>
      </c>
      <c r="C10" s="23"/>
      <c r="D10" s="24" t="s">
        <v>4</v>
      </c>
      <c r="E10" s="111"/>
      <c r="F10" s="111"/>
    </row>
    <row r="11" spans="1:6" ht="20.25" customHeight="1" x14ac:dyDescent="0.25">
      <c r="A11" s="21"/>
      <c r="B11" s="25"/>
      <c r="C11" s="24"/>
      <c r="D11" s="24"/>
      <c r="E11" s="26"/>
      <c r="F11" s="24"/>
    </row>
    <row r="12" spans="1:6" ht="9" customHeight="1" thickBot="1" x14ac:dyDescent="0.3">
      <c r="A12" s="21"/>
      <c r="B12" s="21"/>
      <c r="C12" s="21"/>
      <c r="D12" s="21"/>
      <c r="E12" s="21"/>
      <c r="F12" s="21"/>
    </row>
    <row r="13" spans="1:6" ht="20.25" customHeight="1" thickBot="1" x14ac:dyDescent="0.3">
      <c r="A13" s="112" t="s">
        <v>5</v>
      </c>
      <c r="B13" s="113" t="s">
        <v>6</v>
      </c>
      <c r="C13" s="114" t="s">
        <v>7</v>
      </c>
      <c r="D13" s="115" t="s">
        <v>5</v>
      </c>
      <c r="E13" s="116" t="s">
        <v>8</v>
      </c>
      <c r="F13" s="117" t="s">
        <v>7</v>
      </c>
    </row>
    <row r="14" spans="1:6" ht="21" customHeight="1" thickBot="1" x14ac:dyDescent="0.3">
      <c r="A14" s="112"/>
      <c r="B14" s="113"/>
      <c r="C14" s="114"/>
      <c r="D14" s="115"/>
      <c r="E14" s="116"/>
      <c r="F14" s="117"/>
    </row>
    <row r="15" spans="1:6" ht="24" customHeight="1" x14ac:dyDescent="0.25">
      <c r="A15" s="27">
        <v>60</v>
      </c>
      <c r="B15" s="28" t="s">
        <v>9</v>
      </c>
      <c r="C15" s="29">
        <f>SUM(C16:C24)</f>
        <v>2250</v>
      </c>
      <c r="D15" s="27">
        <v>70</v>
      </c>
      <c r="E15" s="28" t="s">
        <v>10</v>
      </c>
      <c r="F15" s="30">
        <f>SUM(F16:F22)</f>
        <v>4000</v>
      </c>
    </row>
    <row r="16" spans="1:6" ht="25.5" customHeight="1" x14ac:dyDescent="0.25">
      <c r="A16" s="31"/>
      <c r="B16" s="32" t="s">
        <v>11</v>
      </c>
      <c r="C16" s="33">
        <v>1000</v>
      </c>
      <c r="D16" s="31">
        <v>7062</v>
      </c>
      <c r="E16" s="34" t="s">
        <v>12</v>
      </c>
      <c r="F16" s="35"/>
    </row>
    <row r="17" spans="1:6" ht="20.25" customHeight="1" x14ac:dyDescent="0.25">
      <c r="A17" s="31"/>
      <c r="B17" s="32" t="s">
        <v>13</v>
      </c>
      <c r="C17" s="33"/>
      <c r="D17" s="118">
        <v>70600</v>
      </c>
      <c r="E17" s="119" t="s">
        <v>14</v>
      </c>
      <c r="F17" s="120"/>
    </row>
    <row r="18" spans="1:6" ht="25.5" customHeight="1" x14ac:dyDescent="0.25">
      <c r="A18" s="31"/>
      <c r="B18" s="32" t="s">
        <v>15</v>
      </c>
      <c r="C18" s="33"/>
      <c r="D18" s="118"/>
      <c r="E18" s="119"/>
      <c r="F18" s="121"/>
    </row>
    <row r="19" spans="1:6" ht="24.75" customHeight="1" x14ac:dyDescent="0.25">
      <c r="A19" s="31"/>
      <c r="B19" s="32" t="s">
        <v>16</v>
      </c>
      <c r="C19" s="33"/>
      <c r="D19" s="122">
        <v>7082</v>
      </c>
      <c r="E19" s="124" t="s">
        <v>17</v>
      </c>
      <c r="F19" s="125"/>
    </row>
    <row r="20" spans="1:6" ht="19.5" customHeight="1" x14ac:dyDescent="0.25">
      <c r="A20" s="31"/>
      <c r="B20" s="32" t="s">
        <v>18</v>
      </c>
      <c r="C20" s="33">
        <v>50</v>
      </c>
      <c r="D20" s="123"/>
      <c r="E20" s="124"/>
      <c r="F20" s="126"/>
    </row>
    <row r="21" spans="1:6" ht="25.5" customHeight="1" x14ac:dyDescent="0.25">
      <c r="A21" s="31"/>
      <c r="B21" s="32" t="s">
        <v>19</v>
      </c>
      <c r="C21" s="33">
        <v>200</v>
      </c>
      <c r="D21" s="123"/>
      <c r="E21" s="36"/>
      <c r="F21" s="37"/>
    </row>
    <row r="22" spans="1:6" ht="25.5" customHeight="1" x14ac:dyDescent="0.25">
      <c r="A22" s="31"/>
      <c r="B22" s="32" t="s">
        <v>20</v>
      </c>
      <c r="C22" s="33"/>
      <c r="D22" s="38">
        <v>70821</v>
      </c>
      <c r="E22" s="36" t="s">
        <v>21</v>
      </c>
      <c r="F22" s="104">
        <v>4000</v>
      </c>
    </row>
    <row r="23" spans="1:6" ht="25.5" customHeight="1" x14ac:dyDescent="0.25">
      <c r="A23" s="31"/>
      <c r="B23" s="32" t="s">
        <v>22</v>
      </c>
      <c r="C23" s="33">
        <v>1000</v>
      </c>
      <c r="D23" s="129">
        <v>74</v>
      </c>
      <c r="E23" s="130" t="s">
        <v>23</v>
      </c>
      <c r="F23" s="131">
        <f>SUM(F25:F33)</f>
        <v>18750</v>
      </c>
    </row>
    <row r="24" spans="1:6" ht="25.5" customHeight="1" x14ac:dyDescent="0.25">
      <c r="A24" s="31"/>
      <c r="B24" s="32" t="s">
        <v>24</v>
      </c>
      <c r="C24" s="33"/>
      <c r="D24" s="129"/>
      <c r="E24" s="130"/>
      <c r="F24" s="132"/>
    </row>
    <row r="25" spans="1:6" ht="26.25" customHeight="1" x14ac:dyDescent="0.25">
      <c r="A25" s="39">
        <v>61</v>
      </c>
      <c r="B25" s="40" t="s">
        <v>25</v>
      </c>
      <c r="C25" s="41">
        <f>SUM(C26:C31)</f>
        <v>1200</v>
      </c>
      <c r="D25" s="42">
        <v>741</v>
      </c>
      <c r="E25" s="43" t="s">
        <v>26</v>
      </c>
      <c r="F25" s="44"/>
    </row>
    <row r="26" spans="1:6" ht="25.5" customHeight="1" x14ac:dyDescent="0.25">
      <c r="A26" s="45"/>
      <c r="B26" s="34" t="s">
        <v>27</v>
      </c>
      <c r="C26" s="46">
        <v>400</v>
      </c>
      <c r="D26" s="42">
        <v>7413</v>
      </c>
      <c r="E26" s="47" t="s">
        <v>28</v>
      </c>
      <c r="F26" s="48"/>
    </row>
    <row r="27" spans="1:6" ht="25.5" customHeight="1" x14ac:dyDescent="0.25">
      <c r="A27" s="31"/>
      <c r="B27" s="32" t="s">
        <v>29</v>
      </c>
      <c r="C27" s="33">
        <v>700</v>
      </c>
      <c r="D27" s="31">
        <v>742</v>
      </c>
      <c r="E27" s="32" t="s">
        <v>30</v>
      </c>
      <c r="F27" s="35">
        <v>1000</v>
      </c>
    </row>
    <row r="28" spans="1:6" ht="25.5" customHeight="1" x14ac:dyDescent="0.25">
      <c r="A28" s="31"/>
      <c r="B28" s="49" t="s">
        <v>31</v>
      </c>
      <c r="C28" s="33"/>
      <c r="D28" s="31">
        <v>743</v>
      </c>
      <c r="E28" s="50" t="s">
        <v>32</v>
      </c>
      <c r="F28" s="35">
        <v>12000</v>
      </c>
    </row>
    <row r="29" spans="1:6" ht="25.5" customHeight="1" x14ac:dyDescent="0.25">
      <c r="A29" s="31"/>
      <c r="B29" s="32" t="s">
        <v>33</v>
      </c>
      <c r="C29" s="33"/>
      <c r="D29" s="31">
        <v>744</v>
      </c>
      <c r="E29" s="32" t="s">
        <v>34</v>
      </c>
      <c r="F29" s="35"/>
    </row>
    <row r="30" spans="1:6" ht="30" customHeight="1" x14ac:dyDescent="0.25">
      <c r="A30" s="31"/>
      <c r="B30" s="51" t="s">
        <v>35</v>
      </c>
      <c r="C30" s="52"/>
      <c r="D30" s="31">
        <v>7451</v>
      </c>
      <c r="E30" s="32" t="s">
        <v>36</v>
      </c>
      <c r="F30" s="35"/>
    </row>
    <row r="31" spans="1:6" ht="25.5" customHeight="1" x14ac:dyDescent="0.25">
      <c r="A31" s="53"/>
      <c r="B31" s="54" t="s">
        <v>37</v>
      </c>
      <c r="C31" s="55">
        <v>100</v>
      </c>
      <c r="D31" s="31">
        <v>7452</v>
      </c>
      <c r="E31" s="50" t="s">
        <v>38</v>
      </c>
      <c r="F31" s="35"/>
    </row>
    <row r="32" spans="1:6" ht="30" customHeight="1" x14ac:dyDescent="0.25">
      <c r="A32" s="39">
        <v>62</v>
      </c>
      <c r="B32" s="56" t="s">
        <v>39</v>
      </c>
      <c r="C32" s="57">
        <f>SUM(C33:C41)</f>
        <v>2600</v>
      </c>
      <c r="D32" s="31">
        <v>746</v>
      </c>
      <c r="E32" s="32" t="s">
        <v>40</v>
      </c>
      <c r="F32" s="35">
        <v>750</v>
      </c>
    </row>
    <row r="33" spans="1:6" ht="29.25" customHeight="1" x14ac:dyDescent="0.25">
      <c r="A33" s="42"/>
      <c r="B33" s="58" t="s">
        <v>41</v>
      </c>
      <c r="C33" s="59"/>
      <c r="D33" s="31">
        <v>748</v>
      </c>
      <c r="E33" s="32" t="s">
        <v>89</v>
      </c>
      <c r="F33" s="60">
        <v>5000</v>
      </c>
    </row>
    <row r="34" spans="1:6" ht="25.5" customHeight="1" x14ac:dyDescent="0.25">
      <c r="A34" s="42"/>
      <c r="B34" s="61" t="s">
        <v>42</v>
      </c>
      <c r="C34" s="59"/>
      <c r="D34" s="133">
        <v>75</v>
      </c>
      <c r="E34" s="134" t="s">
        <v>43</v>
      </c>
      <c r="F34" s="132">
        <f>SUM(F36:F37)</f>
        <v>0</v>
      </c>
    </row>
    <row r="35" spans="1:6" ht="25.5" customHeight="1" x14ac:dyDescent="0.25">
      <c r="A35" s="42"/>
      <c r="B35" s="62" t="s">
        <v>44</v>
      </c>
      <c r="C35" s="63">
        <v>500</v>
      </c>
      <c r="D35" s="133"/>
      <c r="E35" s="134"/>
      <c r="F35" s="132"/>
    </row>
    <row r="36" spans="1:6" ht="25.5" customHeight="1" x14ac:dyDescent="0.25">
      <c r="A36" s="31"/>
      <c r="B36" s="64" t="s">
        <v>45</v>
      </c>
      <c r="C36" s="33"/>
      <c r="D36" s="31">
        <v>758</v>
      </c>
      <c r="E36" s="32" t="s">
        <v>46</v>
      </c>
      <c r="F36" s="35"/>
    </row>
    <row r="37" spans="1:6" ht="25.5" customHeight="1" x14ac:dyDescent="0.25">
      <c r="A37" s="31"/>
      <c r="B37" s="64" t="s">
        <v>47</v>
      </c>
      <c r="C37" s="33">
        <v>1500</v>
      </c>
      <c r="D37" s="42">
        <v>757</v>
      </c>
      <c r="E37" s="62" t="s">
        <v>48</v>
      </c>
      <c r="F37" s="48"/>
    </row>
    <row r="38" spans="1:6" ht="26.25" customHeight="1" x14ac:dyDescent="0.25">
      <c r="A38" s="31"/>
      <c r="B38" s="65" t="s">
        <v>49</v>
      </c>
      <c r="C38" s="33"/>
      <c r="D38" s="66">
        <v>76</v>
      </c>
      <c r="E38" s="56" t="s">
        <v>50</v>
      </c>
      <c r="F38" s="67">
        <f>F39</f>
        <v>0</v>
      </c>
    </row>
    <row r="39" spans="1:6" ht="25.5" customHeight="1" x14ac:dyDescent="0.25">
      <c r="A39" s="31"/>
      <c r="B39" s="64" t="s">
        <v>51</v>
      </c>
      <c r="C39" s="33">
        <v>600</v>
      </c>
      <c r="D39" s="68"/>
      <c r="E39" s="61" t="s">
        <v>52</v>
      </c>
      <c r="F39" s="69"/>
    </row>
    <row r="40" spans="1:6" ht="30" customHeight="1" x14ac:dyDescent="0.25">
      <c r="A40" s="53"/>
      <c r="B40" s="54" t="s">
        <v>53</v>
      </c>
      <c r="C40" s="70"/>
      <c r="D40" s="66">
        <v>77</v>
      </c>
      <c r="E40" s="56" t="s">
        <v>54</v>
      </c>
      <c r="F40" s="67">
        <f>F41</f>
        <v>0</v>
      </c>
    </row>
    <row r="41" spans="1:6" ht="29.25" customHeight="1" x14ac:dyDescent="0.25">
      <c r="A41" s="53"/>
      <c r="B41" s="54" t="s">
        <v>55</v>
      </c>
      <c r="C41" s="70"/>
      <c r="D41" s="31"/>
      <c r="E41" s="71" t="s">
        <v>56</v>
      </c>
      <c r="F41" s="69"/>
    </row>
    <row r="42" spans="1:6" ht="36.75" customHeight="1" x14ac:dyDescent="0.25">
      <c r="A42" s="39">
        <v>63</v>
      </c>
      <c r="B42" s="40" t="s">
        <v>57</v>
      </c>
      <c r="C42" s="57">
        <f>SUM(C43:C44)</f>
        <v>0</v>
      </c>
      <c r="D42" s="66">
        <v>78</v>
      </c>
      <c r="E42" s="40" t="s">
        <v>58</v>
      </c>
      <c r="F42" s="67">
        <f>SUM(F43:F44)</f>
        <v>0</v>
      </c>
    </row>
    <row r="43" spans="1:6" ht="25.5" customHeight="1" x14ac:dyDescent="0.25">
      <c r="A43" s="31" t="s">
        <v>59</v>
      </c>
      <c r="B43" s="58" t="s">
        <v>60</v>
      </c>
      <c r="C43" s="59"/>
      <c r="D43" s="31"/>
      <c r="E43" s="62" t="s">
        <v>61</v>
      </c>
      <c r="F43" s="69"/>
    </row>
    <row r="44" spans="1:6" ht="25.5" customHeight="1" x14ac:dyDescent="0.25">
      <c r="A44" s="31" t="s">
        <v>62</v>
      </c>
      <c r="B44" s="58" t="s">
        <v>63</v>
      </c>
      <c r="C44" s="59"/>
      <c r="D44" s="31"/>
      <c r="E44" s="51" t="s">
        <v>64</v>
      </c>
      <c r="F44" s="48"/>
    </row>
    <row r="45" spans="1:6" ht="32.25" customHeight="1" x14ac:dyDescent="0.25">
      <c r="A45" s="39">
        <v>64</v>
      </c>
      <c r="B45" s="56" t="s">
        <v>65</v>
      </c>
      <c r="C45" s="41">
        <f>SUM(C46:C48)</f>
        <v>16700</v>
      </c>
      <c r="D45" s="72"/>
      <c r="E45" s="73"/>
      <c r="F45" s="74"/>
    </row>
    <row r="46" spans="1:6" ht="25.5" customHeight="1" x14ac:dyDescent="0.25">
      <c r="A46" s="42"/>
      <c r="B46" s="62" t="s">
        <v>66</v>
      </c>
      <c r="C46" s="63">
        <v>13400</v>
      </c>
      <c r="D46" s="75"/>
      <c r="E46" s="76"/>
      <c r="F46" s="77"/>
    </row>
    <row r="47" spans="1:6" ht="25.5" customHeight="1" x14ac:dyDescent="0.25">
      <c r="A47" s="31"/>
      <c r="B47" s="32" t="s">
        <v>67</v>
      </c>
      <c r="C47" s="33"/>
      <c r="D47" s="75"/>
      <c r="E47" s="76"/>
      <c r="F47" s="77"/>
    </row>
    <row r="48" spans="1:6" ht="25.5" customHeight="1" x14ac:dyDescent="0.25">
      <c r="A48" s="31"/>
      <c r="B48" s="64" t="s">
        <v>68</v>
      </c>
      <c r="C48" s="33">
        <v>3300</v>
      </c>
      <c r="D48" s="75"/>
      <c r="E48" s="76"/>
      <c r="F48" s="77"/>
    </row>
    <row r="49" spans="1:6" ht="36" customHeight="1" x14ac:dyDescent="0.25">
      <c r="A49" s="39">
        <v>65</v>
      </c>
      <c r="B49" s="40" t="s">
        <v>69</v>
      </c>
      <c r="C49" s="57">
        <f>C50</f>
        <v>0</v>
      </c>
      <c r="D49" s="75"/>
      <c r="E49" s="76"/>
      <c r="F49" s="77"/>
    </row>
    <row r="50" spans="1:6" ht="25.5" customHeight="1" x14ac:dyDescent="0.25">
      <c r="A50" s="78"/>
      <c r="B50" s="79" t="s">
        <v>70</v>
      </c>
      <c r="C50" s="80"/>
      <c r="D50" s="75"/>
      <c r="E50" s="76"/>
      <c r="F50" s="77"/>
    </row>
    <row r="51" spans="1:6" ht="26.25" customHeight="1" x14ac:dyDescent="0.25">
      <c r="A51" s="39">
        <v>66</v>
      </c>
      <c r="B51" s="56" t="s">
        <v>71</v>
      </c>
      <c r="C51" s="57">
        <f>C52</f>
        <v>0</v>
      </c>
      <c r="D51" s="75"/>
      <c r="E51" s="76"/>
      <c r="F51" s="77"/>
    </row>
    <row r="52" spans="1:6" ht="25.5" customHeight="1" x14ac:dyDescent="0.25">
      <c r="A52" s="81"/>
      <c r="B52" s="79" t="s">
        <v>72</v>
      </c>
      <c r="C52" s="59"/>
      <c r="D52" s="75"/>
      <c r="E52" s="76"/>
      <c r="F52" s="77"/>
    </row>
    <row r="53" spans="1:6" ht="26.25" customHeight="1" x14ac:dyDescent="0.25">
      <c r="A53" s="39">
        <v>67</v>
      </c>
      <c r="B53" s="56" t="s">
        <v>73</v>
      </c>
      <c r="C53" s="57">
        <f>C54</f>
        <v>0</v>
      </c>
      <c r="D53" s="75"/>
      <c r="E53" s="76"/>
      <c r="F53" s="77"/>
    </row>
    <row r="54" spans="1:6" ht="25.5" customHeight="1" x14ac:dyDescent="0.25">
      <c r="A54" s="81"/>
      <c r="B54" s="79" t="s">
        <v>74</v>
      </c>
      <c r="C54" s="59"/>
      <c r="D54" s="75"/>
      <c r="E54" s="76"/>
      <c r="F54" s="77"/>
    </row>
    <row r="55" spans="1:6" ht="36" customHeight="1" x14ac:dyDescent="0.25">
      <c r="A55" s="39">
        <v>68</v>
      </c>
      <c r="B55" s="40" t="s">
        <v>75</v>
      </c>
      <c r="C55" s="57">
        <f>SUM(C56:C57)</f>
        <v>0</v>
      </c>
      <c r="D55" s="75"/>
      <c r="E55" s="76"/>
      <c r="F55" s="77"/>
    </row>
    <row r="56" spans="1:6" ht="25.5" customHeight="1" x14ac:dyDescent="0.25">
      <c r="A56" s="82"/>
      <c r="B56" s="62" t="s">
        <v>76</v>
      </c>
      <c r="C56" s="63"/>
      <c r="D56" s="75"/>
      <c r="E56" s="76"/>
      <c r="F56" s="77"/>
    </row>
    <row r="57" spans="1:6" ht="25.5" customHeight="1" x14ac:dyDescent="0.25">
      <c r="A57" s="83"/>
      <c r="B57" s="51" t="s">
        <v>77</v>
      </c>
      <c r="C57" s="70"/>
      <c r="D57" s="75"/>
      <c r="E57" s="76"/>
      <c r="F57" s="77"/>
    </row>
    <row r="58" spans="1:6" ht="26.25" customHeight="1" x14ac:dyDescent="0.25">
      <c r="A58" s="39">
        <v>69</v>
      </c>
      <c r="B58" s="56" t="s">
        <v>78</v>
      </c>
      <c r="C58" s="57">
        <f>C59</f>
        <v>0</v>
      </c>
      <c r="D58" s="75"/>
      <c r="E58" s="76"/>
      <c r="F58" s="77"/>
    </row>
    <row r="59" spans="1:6" ht="25.5" customHeight="1" x14ac:dyDescent="0.25">
      <c r="A59" s="84"/>
      <c r="B59" s="79" t="s">
        <v>79</v>
      </c>
      <c r="C59" s="85"/>
      <c r="D59" s="86"/>
      <c r="E59" s="87"/>
      <c r="F59" s="88"/>
    </row>
    <row r="60" spans="1:6" ht="26.25" customHeight="1" x14ac:dyDescent="0.25">
      <c r="A60" s="133" t="s">
        <v>80</v>
      </c>
      <c r="B60" s="133"/>
      <c r="C60" s="41">
        <f>SUM(C55+C53+C51+C49+C45+C42+C32+C25+C15+C58)</f>
        <v>22750</v>
      </c>
      <c r="D60" s="66"/>
      <c r="E60" s="89" t="s">
        <v>80</v>
      </c>
      <c r="F60" s="90">
        <f>SUM(F42+F40+F38+F34+F23+F15)</f>
        <v>22750</v>
      </c>
    </row>
    <row r="61" spans="1:6" ht="25.5" customHeight="1" x14ac:dyDescent="0.25">
      <c r="A61" s="135" t="s">
        <v>81</v>
      </c>
      <c r="B61" s="135"/>
      <c r="C61" s="91">
        <f>IF(F60&gt;C60,F60-C60,0)</f>
        <v>0</v>
      </c>
      <c r="D61" s="135" t="s">
        <v>82</v>
      </c>
      <c r="E61" s="135"/>
      <c r="F61" s="92">
        <f>IF(F60&lt;C60,C60-F60,0)</f>
        <v>0</v>
      </c>
    </row>
    <row r="62" spans="1:6" ht="27" customHeight="1" thickBot="1" x14ac:dyDescent="0.3">
      <c r="A62" s="136" t="s">
        <v>83</v>
      </c>
      <c r="B62" s="136"/>
      <c r="C62" s="93">
        <f>SUM(C60+C61)</f>
        <v>22750</v>
      </c>
      <c r="D62" s="136" t="s">
        <v>83</v>
      </c>
      <c r="E62" s="136"/>
      <c r="F62" s="94">
        <f>SUM(F60+F61)</f>
        <v>22750</v>
      </c>
    </row>
    <row r="63" spans="1:6" ht="20.25" customHeight="1" x14ac:dyDescent="0.25">
      <c r="A63" s="95"/>
      <c r="B63" s="96"/>
      <c r="C63" s="96"/>
      <c r="D63" s="96"/>
      <c r="E63" s="96"/>
      <c r="F63" s="96"/>
    </row>
    <row r="64" spans="1:6" ht="20.25" customHeight="1" x14ac:dyDescent="0.25">
      <c r="D64" s="21"/>
      <c r="E64" s="97"/>
      <c r="F64" s="97"/>
    </row>
    <row r="65" spans="1:6" ht="23.25" customHeight="1" x14ac:dyDescent="0.25">
      <c r="A65" s="98" t="s">
        <v>84</v>
      </c>
      <c r="B65" s="99" t="s">
        <v>90</v>
      </c>
      <c r="C65" s="100" t="s">
        <v>85</v>
      </c>
      <c r="D65" s="127">
        <v>43624</v>
      </c>
      <c r="E65" s="128"/>
      <c r="F65" s="97"/>
    </row>
    <row r="66" spans="1:6" ht="16.5" customHeight="1" x14ac:dyDescent="0.25">
      <c r="B66" s="101"/>
      <c r="C66" s="101"/>
      <c r="D66" s="97"/>
      <c r="E66" s="97"/>
      <c r="F66" s="97"/>
    </row>
    <row r="67" spans="1:6" ht="20.25" customHeight="1" x14ac:dyDescent="0.25">
      <c r="A67" s="102" t="s">
        <v>86</v>
      </c>
      <c r="B67" s="97"/>
      <c r="D67" s="97"/>
      <c r="E67" s="97"/>
      <c r="F67" s="97"/>
    </row>
    <row r="68" spans="1:6" ht="20.25" customHeight="1" x14ac:dyDescent="0.25">
      <c r="A68" s="103" t="s">
        <v>87</v>
      </c>
      <c r="B68" s="97"/>
      <c r="C68" s="97"/>
      <c r="D68" s="97"/>
      <c r="E68" s="97"/>
      <c r="F68" s="97"/>
    </row>
  </sheetData>
  <mergeCells count="32">
    <mergeCell ref="A60:B60"/>
    <mergeCell ref="A61:B61"/>
    <mergeCell ref="D61:E61"/>
    <mergeCell ref="A62:B62"/>
    <mergeCell ref="D62:E62"/>
    <mergeCell ref="D65:E65"/>
    <mergeCell ref="D23:D24"/>
    <mergeCell ref="E23:E24"/>
    <mergeCell ref="F23:F24"/>
    <mergeCell ref="D34:D35"/>
    <mergeCell ref="E34:E35"/>
    <mergeCell ref="F34:F35"/>
    <mergeCell ref="D17:D18"/>
    <mergeCell ref="E17:E18"/>
    <mergeCell ref="F17:F18"/>
    <mergeCell ref="D19:D21"/>
    <mergeCell ref="E19:E20"/>
    <mergeCell ref="F19:F20"/>
    <mergeCell ref="C8:F8"/>
    <mergeCell ref="E10:F10"/>
    <mergeCell ref="A13:A14"/>
    <mergeCell ref="B13:B14"/>
    <mergeCell ref="C13:C14"/>
    <mergeCell ref="D13:D14"/>
    <mergeCell ref="E13:E14"/>
    <mergeCell ref="F13:F14"/>
    <mergeCell ref="C7:F7"/>
    <mergeCell ref="B2:B3"/>
    <mergeCell ref="B4:F4"/>
    <mergeCell ref="B5:B6"/>
    <mergeCell ref="C5:F5"/>
    <mergeCell ref="C6:F6"/>
  </mergeCells>
  <conditionalFormatting sqref="F15">
    <cfRule type="cellIs" dxfId="0" priority="1" stopIfTrue="1" operator="equal">
      <formula>"la PS CAF n'est pas indiquée"</formula>
    </cfRule>
  </conditionalFormatting>
  <conditionalFormatting sqref="A61:B62 A65:A67 B65:B66 C63:D68 E60:E64 E66:E67 F60:F65">
    <cfRule type="cellIs" priority="2" stopIfTrue="1" operator="equal">
      <formula>"le total doit etre egal au total des contributions en charges"</formula>
    </cfRule>
  </conditionalFormatting>
  <pageMargins left="0.70866141732283472" right="0.70866141732283472" top="0.74803149606299213" bottom="0.74803149606299213" header="0.31496062992125984" footer="0.31496062992125984"/>
  <pageSetup paperSize="9" scale="31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familles rurales</dc:creator>
  <cp:lastModifiedBy>familles rurales</cp:lastModifiedBy>
  <cp:lastPrinted>2019-06-18T12:42:51Z</cp:lastPrinted>
  <dcterms:created xsi:type="dcterms:W3CDTF">2019-05-28T12:34:13Z</dcterms:created>
  <dcterms:modified xsi:type="dcterms:W3CDTF">2019-07-03T15:06:37Z</dcterms:modified>
</cp:coreProperties>
</file>