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445" activeTab="1"/>
  </bookViews>
  <sheets>
    <sheet name="detail résultat pomme" sheetId="1" r:id="rId1"/>
    <sheet name="résultat global" sheetId="2" r:id="rId2"/>
    <sheet name="Feuil3" sheetId="3" r:id="rId3"/>
  </sheets>
  <definedNames>
    <definedName name="_xlnm.Print_Area" localSheetId="0">'detail résultat pomme'!$A$1:$M$52</definedName>
  </definedNames>
  <calcPr fullCalcOnLoad="1"/>
</workbook>
</file>

<file path=xl/sharedStrings.xml><?xml version="1.0" encoding="utf-8"?>
<sst xmlns="http://schemas.openxmlformats.org/spreadsheetml/2006/main" count="126" uniqueCount="109">
  <si>
    <t>Alimentation</t>
  </si>
  <si>
    <t>petit materiel</t>
  </si>
  <si>
    <t>sous traitance</t>
  </si>
  <si>
    <t>animation</t>
  </si>
  <si>
    <t>deplacements</t>
  </si>
  <si>
    <t>divers</t>
  </si>
  <si>
    <t>DEPENSES</t>
  </si>
  <si>
    <t>RECETTES</t>
  </si>
  <si>
    <t>Loc mat</t>
  </si>
  <si>
    <t>Total dépenses</t>
  </si>
  <si>
    <t>Total recettes</t>
  </si>
  <si>
    <t xml:space="preserve">RESULTAT </t>
  </si>
  <si>
    <t>Maison de la copie</t>
  </si>
  <si>
    <t>résultat avant participation CDM</t>
  </si>
  <si>
    <t xml:space="preserve">   TOTAL</t>
  </si>
  <si>
    <t>Commission interassociative</t>
  </si>
  <si>
    <t>Petit matériel</t>
  </si>
  <si>
    <t>Location materiel</t>
  </si>
  <si>
    <t>Animation</t>
  </si>
  <si>
    <t>Déplacements</t>
  </si>
  <si>
    <t>Frais administratifs</t>
  </si>
  <si>
    <t>communication</t>
  </si>
  <si>
    <t>Communication</t>
  </si>
  <si>
    <t>BILAN POMME 2014</t>
  </si>
  <si>
    <t xml:space="preserve">Gifi- </t>
  </si>
  <si>
    <t>Nappes Damassées</t>
  </si>
  <si>
    <t>Saffray Louis Janze</t>
  </si>
  <si>
    <t>400 kg Pied Court Bio</t>
  </si>
  <si>
    <t xml:space="preserve">Vallée Armel Vern </t>
  </si>
  <si>
    <t>230 kg Pommes à cidres</t>
  </si>
  <si>
    <t xml:space="preserve">Leclerc- Cpte 20 </t>
  </si>
  <si>
    <t>ingredients soupes</t>
  </si>
  <si>
    <t>Super u -</t>
  </si>
  <si>
    <t>8 kg Lentilles reduction de 7,75 €</t>
  </si>
  <si>
    <t>Creperie Colas</t>
  </si>
  <si>
    <t>130 galettes</t>
  </si>
  <si>
    <t>Rouxel</t>
  </si>
  <si>
    <t>Film Gants</t>
  </si>
  <si>
    <t xml:space="preserve"> 100 Assiettes  150 bols   100 Tasses </t>
  </si>
  <si>
    <t>MDUO</t>
  </si>
  <si>
    <t xml:space="preserve">Prestation soirée samedi </t>
  </si>
  <si>
    <t>Tradior</t>
  </si>
  <si>
    <t xml:space="preserve">Prestation dimanche AM </t>
  </si>
  <si>
    <t xml:space="preserve">Tradior </t>
  </si>
  <si>
    <t>Frais de dep</t>
  </si>
  <si>
    <t>Trio Gwan</t>
  </si>
  <si>
    <t>Affiches A3</t>
  </si>
  <si>
    <t>Ruaudel Bruno</t>
  </si>
  <si>
    <t>Frais de dep Combourg</t>
  </si>
  <si>
    <t>ActivAnimation</t>
  </si>
  <si>
    <t>Sonorisation Passerelle -loc materiel</t>
  </si>
  <si>
    <t>Fournisseurs</t>
  </si>
  <si>
    <t xml:space="preserve">Libéllé </t>
  </si>
  <si>
    <t>Libellé</t>
  </si>
  <si>
    <t>eau de source cpt 6*50cl *2</t>
  </si>
  <si>
    <t>Ribault Saulnieres</t>
  </si>
  <si>
    <t>Jambon rillette -Pique nique  ben 25/10</t>
  </si>
  <si>
    <t>Leclerc</t>
  </si>
  <si>
    <t>Fromage</t>
  </si>
  <si>
    <t xml:space="preserve">Leclerc </t>
  </si>
  <si>
    <t xml:space="preserve">Café sac congel </t>
  </si>
  <si>
    <t>alimentation</t>
  </si>
  <si>
    <t>retour alimentation</t>
  </si>
  <si>
    <t xml:space="preserve">Gallo tonic </t>
  </si>
  <si>
    <t xml:space="preserve">prestation pommé </t>
  </si>
  <si>
    <t>La ferme aux petits cochons</t>
  </si>
  <si>
    <t>Rillette pate jambon</t>
  </si>
  <si>
    <t>MOUAZAN Philippe</t>
  </si>
  <si>
    <t xml:space="preserve">Soirée cabaret pommé </t>
  </si>
  <si>
    <t xml:space="preserve">Animation Jo Gardon </t>
  </si>
  <si>
    <t xml:space="preserve">Jouets buissonniers </t>
  </si>
  <si>
    <t xml:space="preserve">Valais Sylvie </t>
  </si>
  <si>
    <t>Rachat alimentation</t>
  </si>
  <si>
    <t>Glorion Sophie</t>
  </si>
  <si>
    <t>Lasbats MH</t>
  </si>
  <si>
    <t>Dans Meize</t>
  </si>
  <si>
    <t xml:space="preserve">Prestation </t>
  </si>
  <si>
    <t xml:space="preserve">Jeux traditionnel Pays </t>
  </si>
  <si>
    <t xml:space="preserve">Jeux traditionnels </t>
  </si>
  <si>
    <t>achat alimentation divers</t>
  </si>
  <si>
    <t xml:space="preserve">La mie de pain </t>
  </si>
  <si>
    <t>Achat Pommé et pain et mini viennoiserie</t>
  </si>
  <si>
    <t>Futs de bieres</t>
  </si>
  <si>
    <t>Sacem</t>
  </si>
  <si>
    <t>Mouazan Gars de vaugon</t>
  </si>
  <si>
    <t>crêpes</t>
  </si>
  <si>
    <t>ventes de pommé</t>
  </si>
  <si>
    <t>pique nique</t>
  </si>
  <si>
    <t>galettes saucisses</t>
  </si>
  <si>
    <t>chapeau</t>
  </si>
  <si>
    <t>Cave reflets vignobles</t>
  </si>
  <si>
    <t>restauration</t>
  </si>
  <si>
    <t>Deschamps</t>
  </si>
  <si>
    <t xml:space="preserve">Banderoles </t>
  </si>
  <si>
    <t>AFFICHE BILLAUD ?</t>
  </si>
  <si>
    <t>buvette*</t>
  </si>
  <si>
    <t xml:space="preserve">* buvette 536,5-50 de frais de dep </t>
  </si>
  <si>
    <t>COMPTE DE RESULTAT POMME 2014</t>
  </si>
  <si>
    <t>pommes</t>
  </si>
  <si>
    <t xml:space="preserve">Recettes crêpes  </t>
  </si>
  <si>
    <t>Pique nique</t>
  </si>
  <si>
    <t>Buvette</t>
  </si>
  <si>
    <t>Pommes</t>
  </si>
  <si>
    <t>Chapeau</t>
  </si>
  <si>
    <t xml:space="preserve">Sacem ?? En cours </t>
  </si>
  <si>
    <t xml:space="preserve">Pommé 188 pots </t>
  </si>
  <si>
    <t xml:space="preserve">Galettes saucisses </t>
  </si>
  <si>
    <t xml:space="preserve">pour info : distri cœur 179 €48 </t>
  </si>
  <si>
    <t>frais administratifs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</si>
</sst>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0">
      <alignment/>
      <protection/>
    </xf>
    <xf numFmtId="164" fontId="4" fillId="0" borderId="10" xfId="50" applyNumberFormat="1" applyFont="1" applyBorder="1" applyAlignment="1">
      <alignment horizontal="center" vertical="center"/>
      <protection/>
    </xf>
    <xf numFmtId="164" fontId="4" fillId="0" borderId="11" xfId="50" applyNumberFormat="1" applyFont="1" applyBorder="1" applyAlignment="1">
      <alignment horizontal="center" vertical="center"/>
      <protection/>
    </xf>
    <xf numFmtId="164" fontId="4" fillId="0" borderId="12" xfId="50" applyNumberFormat="1" applyFont="1" applyBorder="1" applyAlignment="1">
      <alignment horizontal="center" vertical="center"/>
      <protection/>
    </xf>
    <xf numFmtId="164" fontId="4" fillId="0" borderId="13" xfId="50" applyNumberFormat="1" applyFont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164" fontId="4" fillId="0" borderId="13" xfId="52" applyNumberFormat="1" applyFont="1" applyFill="1" applyBorder="1" applyAlignment="1">
      <alignment horizontal="center" vertical="center"/>
      <protection/>
    </xf>
    <xf numFmtId="164" fontId="4" fillId="0" borderId="15" xfId="52" applyNumberFormat="1" applyFont="1" applyFill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0" fontId="0" fillId="0" borderId="11" xfId="50" applyBorder="1" applyAlignment="1">
      <alignment horizontal="center"/>
      <protection/>
    </xf>
    <xf numFmtId="0" fontId="0" fillId="0" borderId="0" xfId="50" applyFont="1">
      <alignment/>
      <protection/>
    </xf>
    <xf numFmtId="0" fontId="4" fillId="0" borderId="16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left" vertical="center"/>
      <protection/>
    </xf>
    <xf numFmtId="3" fontId="4" fillId="0" borderId="17" xfId="52" applyNumberFormat="1" applyFont="1" applyFill="1" applyBorder="1" applyAlignment="1">
      <alignment horizontal="left" vertical="center"/>
      <protection/>
    </xf>
    <xf numFmtId="164" fontId="4" fillId="0" borderId="12" xfId="52" applyNumberFormat="1" applyFont="1" applyFill="1" applyBorder="1" applyAlignment="1">
      <alignment horizontal="center" vertical="center"/>
      <protection/>
    </xf>
    <xf numFmtId="164" fontId="4" fillId="0" borderId="14" xfId="50" applyNumberFormat="1" applyFont="1" applyBorder="1" applyAlignment="1">
      <alignment horizontal="center" vertical="center"/>
      <protection/>
    </xf>
    <xf numFmtId="164" fontId="5" fillId="19" borderId="18" xfId="50" applyNumberFormat="1" applyFont="1" applyFill="1" applyBorder="1" applyAlignment="1">
      <alignment horizontal="center" vertical="center"/>
      <protection/>
    </xf>
    <xf numFmtId="164" fontId="5" fillId="19" borderId="19" xfId="52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0" xfId="50" applyFont="1" applyBorder="1" applyAlignment="1">
      <alignment horizontal="center"/>
      <protection/>
    </xf>
    <xf numFmtId="0" fontId="2" fillId="9" borderId="20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2" fillId="33" borderId="24" xfId="0" applyFont="1" applyFill="1" applyBorder="1" applyAlignment="1">
      <alignment/>
    </xf>
    <xf numFmtId="0" fontId="7" fillId="33" borderId="24" xfId="0" applyFont="1" applyFill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/>
    </xf>
    <xf numFmtId="0" fontId="8" fillId="0" borderId="28" xfId="0" applyFont="1" applyBorder="1" applyAlignment="1">
      <alignment vertical="center"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0" fontId="10" fillId="9" borderId="28" xfId="0" applyFont="1" applyFill="1" applyBorder="1" applyAlignment="1">
      <alignment/>
    </xf>
    <xf numFmtId="0" fontId="10" fillId="9" borderId="28" xfId="0" applyFont="1" applyFill="1" applyBorder="1" applyAlignment="1">
      <alignment horizontal="center"/>
    </xf>
    <xf numFmtId="0" fontId="8" fillId="9" borderId="28" xfId="0" applyFont="1" applyFill="1" applyBorder="1" applyAlignment="1">
      <alignment/>
    </xf>
    <xf numFmtId="0" fontId="8" fillId="9" borderId="28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9" fillId="15" borderId="22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9" borderId="25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5" fillId="19" borderId="30" xfId="52" applyFont="1" applyFill="1" applyBorder="1" applyAlignment="1">
      <alignment horizontal="center" vertical="center"/>
      <protection/>
    </xf>
    <xf numFmtId="0" fontId="5" fillId="19" borderId="31" xfId="52" applyFont="1" applyFill="1" applyBorder="1" applyAlignment="1">
      <alignment horizontal="center" vertical="center"/>
      <protection/>
    </xf>
    <xf numFmtId="3" fontId="5" fillId="19" borderId="31" xfId="52" applyNumberFormat="1" applyFont="1" applyFill="1" applyBorder="1" applyAlignment="1">
      <alignment horizontal="center" vertical="center"/>
      <protection/>
    </xf>
    <xf numFmtId="0" fontId="4" fillId="0" borderId="33" xfId="52" applyFont="1" applyBorder="1" applyAlignment="1">
      <alignment horizontal="left" vertical="center"/>
      <protection/>
    </xf>
    <xf numFmtId="0" fontId="4" fillId="0" borderId="24" xfId="52" applyFont="1" applyBorder="1" applyAlignment="1">
      <alignment horizontal="left" vertical="center"/>
      <protection/>
    </xf>
    <xf numFmtId="3" fontId="4" fillId="0" borderId="24" xfId="52" applyNumberFormat="1" applyFont="1" applyFill="1" applyBorder="1" applyAlignment="1">
      <alignment horizontal="left" vertical="center"/>
      <protection/>
    </xf>
    <xf numFmtId="0" fontId="4" fillId="0" borderId="34" xfId="52" applyFont="1" applyBorder="1" applyAlignment="1">
      <alignment horizontal="left" vertical="center"/>
      <protection/>
    </xf>
    <xf numFmtId="0" fontId="4" fillId="0" borderId="35" xfId="52" applyFont="1" applyBorder="1" applyAlignment="1">
      <alignment horizontal="left" vertical="center"/>
      <protection/>
    </xf>
    <xf numFmtId="3" fontId="4" fillId="0" borderId="35" xfId="52" applyNumberFormat="1" applyFont="1" applyFill="1" applyBorder="1" applyAlignment="1">
      <alignment horizontal="left" vertical="center"/>
      <protection/>
    </xf>
    <xf numFmtId="3" fontId="4" fillId="0" borderId="36" xfId="52" applyNumberFormat="1" applyFont="1" applyFill="1" applyBorder="1" applyAlignment="1">
      <alignment horizontal="left" vertical="center"/>
      <protection/>
    </xf>
    <xf numFmtId="3" fontId="4" fillId="0" borderId="37" xfId="52" applyNumberFormat="1" applyFont="1" applyFill="1" applyBorder="1" applyAlignment="1">
      <alignment horizontal="left" vertical="center"/>
      <protection/>
    </xf>
    <xf numFmtId="0" fontId="2" fillId="0" borderId="37" xfId="50" applyFont="1" applyBorder="1" applyAlignment="1">
      <alignment horizontal="center"/>
      <protection/>
    </xf>
    <xf numFmtId="0" fontId="5" fillId="19" borderId="38" xfId="50" applyFont="1" applyFill="1" applyBorder="1" applyAlignment="1">
      <alignment horizontal="center" vertical="center"/>
      <protection/>
    </xf>
    <xf numFmtId="0" fontId="5" fillId="19" borderId="39" xfId="50" applyFont="1" applyFill="1" applyBorder="1" applyAlignment="1">
      <alignment horizontal="center" vertical="center"/>
      <protection/>
    </xf>
    <xf numFmtId="0" fontId="5" fillId="19" borderId="40" xfId="50" applyFont="1" applyFill="1" applyBorder="1" applyAlignment="1">
      <alignment horizontal="center" vertical="center"/>
      <protection/>
    </xf>
    <xf numFmtId="0" fontId="5" fillId="19" borderId="41" xfId="50" applyFont="1" applyFill="1" applyBorder="1" applyAlignment="1">
      <alignment horizontal="center" vertical="center"/>
      <protection/>
    </xf>
    <xf numFmtId="0" fontId="5" fillId="19" borderId="42" xfId="50" applyFont="1" applyFill="1" applyBorder="1" applyAlignment="1">
      <alignment horizontal="center" vertical="center"/>
      <protection/>
    </xf>
    <xf numFmtId="0" fontId="5" fillId="19" borderId="43" xfId="50" applyFont="1" applyFill="1" applyBorder="1" applyAlignment="1">
      <alignment horizontal="center" vertical="center"/>
      <protection/>
    </xf>
    <xf numFmtId="0" fontId="5" fillId="19" borderId="38" xfId="52" applyFont="1" applyFill="1" applyBorder="1" applyAlignment="1">
      <alignment horizontal="center" vertical="center"/>
      <protection/>
    </xf>
    <xf numFmtId="0" fontId="5" fillId="19" borderId="39" xfId="52" applyFont="1" applyFill="1" applyBorder="1" applyAlignment="1">
      <alignment horizontal="center" vertical="center"/>
      <protection/>
    </xf>
    <xf numFmtId="0" fontId="5" fillId="19" borderId="40" xfId="52" applyFont="1" applyFill="1" applyBorder="1" applyAlignment="1">
      <alignment horizontal="center" vertical="center"/>
      <protection/>
    </xf>
    <xf numFmtId="0" fontId="5" fillId="19" borderId="41" xfId="52" applyFont="1" applyFill="1" applyBorder="1" applyAlignment="1">
      <alignment horizontal="center" vertical="center"/>
      <protection/>
    </xf>
    <xf numFmtId="0" fontId="5" fillId="19" borderId="42" xfId="52" applyFont="1" applyFill="1" applyBorder="1" applyAlignment="1">
      <alignment horizontal="center" vertical="center"/>
      <protection/>
    </xf>
    <xf numFmtId="0" fontId="5" fillId="19" borderId="43" xfId="52" applyFont="1" applyFill="1" applyBorder="1" applyAlignment="1">
      <alignment horizontal="center" vertical="center"/>
      <protection/>
    </xf>
    <xf numFmtId="3" fontId="4" fillId="0" borderId="33" xfId="52" applyNumberFormat="1" applyFont="1" applyFill="1" applyBorder="1" applyAlignment="1">
      <alignment horizontal="left" vertical="center"/>
      <protection/>
    </xf>
    <xf numFmtId="3" fontId="4" fillId="0" borderId="44" xfId="52" applyNumberFormat="1" applyFont="1" applyFill="1" applyBorder="1" applyAlignment="1">
      <alignment horizontal="left" vertical="center"/>
      <protection/>
    </xf>
    <xf numFmtId="0" fontId="0" fillId="0" borderId="24" xfId="50" applyBorder="1" applyAlignment="1">
      <alignment horizontal="left" vertical="center"/>
      <protection/>
    </xf>
    <xf numFmtId="0" fontId="4" fillId="0" borderId="45" xfId="52" applyFont="1" applyBorder="1" applyAlignment="1">
      <alignment horizontal="left" vertical="center"/>
      <protection/>
    </xf>
    <xf numFmtId="0" fontId="4" fillId="0" borderId="36" xfId="52" applyFont="1" applyBorder="1" applyAlignment="1">
      <alignment horizontal="left" vertical="center"/>
      <protection/>
    </xf>
    <xf numFmtId="3" fontId="4" fillId="0" borderId="17" xfId="52" applyNumberFormat="1" applyFont="1" applyFill="1" applyBorder="1" applyAlignment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SYNTH9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60" workbookViewId="0" topLeftCell="A1">
      <selection activeCell="J52" sqref="J52"/>
    </sheetView>
  </sheetViews>
  <sheetFormatPr defaultColWidth="11.421875" defaultRowHeight="12.75"/>
  <cols>
    <col min="1" max="1" width="23.8515625" style="0" customWidth="1"/>
    <col min="2" max="2" width="36.28125" style="0" customWidth="1"/>
    <col min="3" max="3" width="12.57421875" style="0" customWidth="1"/>
    <col min="4" max="4" width="13.00390625" style="0" customWidth="1"/>
    <col min="5" max="5" width="14.57421875" style="0" customWidth="1"/>
    <col min="6" max="6" width="12.7109375" style="0" customWidth="1"/>
    <col min="7" max="7" width="12.00390625" style="0" customWidth="1"/>
    <col min="8" max="8" width="14.00390625" style="0" customWidth="1"/>
    <col min="9" max="9" width="13.00390625" style="0" customWidth="1"/>
    <col min="10" max="10" width="8.7109375" style="0" customWidth="1"/>
    <col min="11" max="11" width="1.7109375" style="0" customWidth="1"/>
    <col min="12" max="12" width="17.57421875" style="0" customWidth="1"/>
    <col min="13" max="13" width="13.8515625" style="0" customWidth="1"/>
    <col min="15" max="15" width="13.28125" style="0" customWidth="1"/>
  </cols>
  <sheetData>
    <row r="1" spans="1:13" ht="20.25" customHeight="1">
      <c r="A1" s="28"/>
      <c r="B1" s="29"/>
      <c r="C1" s="29"/>
      <c r="D1" s="29"/>
      <c r="E1" s="29"/>
      <c r="F1" s="32" t="s">
        <v>23</v>
      </c>
      <c r="G1" s="31"/>
      <c r="H1" s="29"/>
      <c r="I1" s="29"/>
      <c r="J1" s="29"/>
      <c r="K1" s="29"/>
      <c r="L1" s="29"/>
      <c r="M1" s="30"/>
    </row>
    <row r="3" spans="1:13" ht="12.75">
      <c r="A3" s="73" t="s">
        <v>51</v>
      </c>
      <c r="B3" s="73" t="s">
        <v>52</v>
      </c>
      <c r="C3" s="70" t="s">
        <v>6</v>
      </c>
      <c r="D3" s="70"/>
      <c r="E3" s="70"/>
      <c r="F3" s="70"/>
      <c r="G3" s="70"/>
      <c r="H3" s="70"/>
      <c r="I3" s="70"/>
      <c r="J3" s="70"/>
      <c r="K3" s="27"/>
      <c r="L3" s="71" t="s">
        <v>7</v>
      </c>
      <c r="M3" s="72"/>
    </row>
    <row r="4" spans="1:13" ht="12.75">
      <c r="A4" s="74"/>
      <c r="B4" s="74"/>
      <c r="C4" s="24" t="s">
        <v>0</v>
      </c>
      <c r="D4" s="23" t="s">
        <v>1</v>
      </c>
      <c r="E4" s="23" t="s">
        <v>21</v>
      </c>
      <c r="F4" s="23" t="s">
        <v>2</v>
      </c>
      <c r="G4" s="23" t="s">
        <v>8</v>
      </c>
      <c r="H4" s="23" t="s">
        <v>3</v>
      </c>
      <c r="I4" s="23" t="s">
        <v>4</v>
      </c>
      <c r="J4" s="23" t="s">
        <v>5</v>
      </c>
      <c r="K4" s="23"/>
      <c r="L4" s="25" t="s">
        <v>53</v>
      </c>
      <c r="M4" s="26"/>
    </row>
    <row r="5" spans="1:13" ht="15">
      <c r="A5" s="33" t="s">
        <v>24</v>
      </c>
      <c r="B5" s="33" t="s">
        <v>25</v>
      </c>
      <c r="C5" s="34"/>
      <c r="D5" s="34">
        <v>19.99</v>
      </c>
      <c r="E5" s="35"/>
      <c r="F5" s="35"/>
      <c r="G5" s="35"/>
      <c r="H5" s="35"/>
      <c r="I5" s="35"/>
      <c r="J5" s="35"/>
      <c r="K5" s="35"/>
      <c r="L5" s="35"/>
      <c r="M5" s="36"/>
    </row>
    <row r="6" spans="1:13" ht="14.25">
      <c r="A6" s="37" t="s">
        <v>26</v>
      </c>
      <c r="B6" s="37" t="s">
        <v>27</v>
      </c>
      <c r="C6" s="38">
        <v>88</v>
      </c>
      <c r="D6" s="38"/>
      <c r="E6" s="38"/>
      <c r="F6" s="38"/>
      <c r="G6" s="38"/>
      <c r="H6" s="38"/>
      <c r="I6" s="38"/>
      <c r="J6" s="38"/>
      <c r="K6" s="37"/>
      <c r="L6" s="37" t="s">
        <v>85</v>
      </c>
      <c r="M6" s="39">
        <v>286</v>
      </c>
    </row>
    <row r="7" spans="1:13" ht="14.25">
      <c r="A7" s="37" t="s">
        <v>28</v>
      </c>
      <c r="B7" s="37" t="s">
        <v>29</v>
      </c>
      <c r="C7" s="38">
        <v>20</v>
      </c>
      <c r="D7" s="38"/>
      <c r="E7" s="38"/>
      <c r="F7" s="38"/>
      <c r="G7" s="38"/>
      <c r="H7" s="38"/>
      <c r="I7" s="38"/>
      <c r="J7" s="38"/>
      <c r="K7" s="37"/>
      <c r="L7" s="37" t="s">
        <v>86</v>
      </c>
      <c r="M7" s="39">
        <v>753.5</v>
      </c>
    </row>
    <row r="8" spans="1:14" ht="14.25">
      <c r="A8" s="37" t="s">
        <v>30</v>
      </c>
      <c r="B8" s="37" t="s">
        <v>31</v>
      </c>
      <c r="C8" s="38">
        <v>10.17</v>
      </c>
      <c r="D8" s="38"/>
      <c r="E8" s="38"/>
      <c r="F8" s="38"/>
      <c r="G8" s="38"/>
      <c r="H8" s="38"/>
      <c r="I8" s="38"/>
      <c r="J8" s="38"/>
      <c r="K8" s="37"/>
      <c r="L8" s="37" t="s">
        <v>87</v>
      </c>
      <c r="M8" s="39">
        <v>91.5</v>
      </c>
      <c r="N8" s="1"/>
    </row>
    <row r="9" spans="1:14" ht="14.25">
      <c r="A9" s="37" t="s">
        <v>32</v>
      </c>
      <c r="B9" s="37" t="s">
        <v>33</v>
      </c>
      <c r="C9" s="38">
        <v>7.75</v>
      </c>
      <c r="D9" s="38"/>
      <c r="E9" s="38"/>
      <c r="F9" s="38"/>
      <c r="G9" s="38"/>
      <c r="H9" s="38"/>
      <c r="I9" s="38"/>
      <c r="J9" s="38"/>
      <c r="K9" s="37"/>
      <c r="L9" s="37" t="s">
        <v>88</v>
      </c>
      <c r="M9" s="39">
        <v>256</v>
      </c>
      <c r="N9" s="1"/>
    </row>
    <row r="10" spans="1:13" ht="14.25">
      <c r="A10" s="37" t="s">
        <v>34</v>
      </c>
      <c r="B10" s="37" t="s">
        <v>35</v>
      </c>
      <c r="C10" s="38">
        <v>35.66</v>
      </c>
      <c r="D10" s="38"/>
      <c r="E10" s="38"/>
      <c r="F10" s="38"/>
      <c r="G10" s="38"/>
      <c r="H10" s="38"/>
      <c r="I10" s="38"/>
      <c r="J10" s="38"/>
      <c r="K10" s="37"/>
      <c r="L10" s="37" t="s">
        <v>95</v>
      </c>
      <c r="M10" s="39">
        <v>486.4</v>
      </c>
    </row>
    <row r="11" spans="1:14" ht="14.25">
      <c r="A11" s="37" t="s">
        <v>36</v>
      </c>
      <c r="B11" s="37" t="s">
        <v>37</v>
      </c>
      <c r="C11" s="38"/>
      <c r="D11" s="38">
        <v>13.78</v>
      </c>
      <c r="E11" s="38"/>
      <c r="F11" s="38"/>
      <c r="G11" s="38"/>
      <c r="H11" s="38"/>
      <c r="I11" s="38"/>
      <c r="J11" s="38"/>
      <c r="K11" s="37"/>
      <c r="L11" s="37" t="s">
        <v>98</v>
      </c>
      <c r="M11" s="39">
        <v>26</v>
      </c>
      <c r="N11" s="1"/>
    </row>
    <row r="12" spans="1:14" ht="14.25">
      <c r="A12" s="37" t="s">
        <v>36</v>
      </c>
      <c r="B12" s="37" t="s">
        <v>38</v>
      </c>
      <c r="C12" s="38"/>
      <c r="D12" s="38">
        <v>27.18</v>
      </c>
      <c r="E12" s="38"/>
      <c r="F12" s="38"/>
      <c r="G12" s="38"/>
      <c r="H12" s="38"/>
      <c r="I12" s="38"/>
      <c r="J12" s="38"/>
      <c r="K12" s="37"/>
      <c r="L12" s="37" t="s">
        <v>89</v>
      </c>
      <c r="M12" s="39">
        <v>50</v>
      </c>
      <c r="N12" s="1"/>
    </row>
    <row r="13" spans="1:13" ht="14.25">
      <c r="A13" s="37" t="s">
        <v>39</v>
      </c>
      <c r="B13" s="37" t="s">
        <v>40</v>
      </c>
      <c r="C13" s="38"/>
      <c r="D13" s="38"/>
      <c r="E13" s="38"/>
      <c r="F13" s="38"/>
      <c r="G13" s="38"/>
      <c r="H13" s="38">
        <v>150</v>
      </c>
      <c r="I13" s="38"/>
      <c r="J13" s="38"/>
      <c r="K13" s="37"/>
      <c r="L13" s="37" t="s">
        <v>91</v>
      </c>
      <c r="M13" s="39">
        <v>28</v>
      </c>
    </row>
    <row r="14" spans="1:14" ht="14.25">
      <c r="A14" s="37" t="s">
        <v>41</v>
      </c>
      <c r="B14" s="37" t="s">
        <v>42</v>
      </c>
      <c r="C14" s="38"/>
      <c r="D14" s="38"/>
      <c r="E14" s="38"/>
      <c r="F14" s="38"/>
      <c r="G14" s="38"/>
      <c r="H14" s="38">
        <v>300</v>
      </c>
      <c r="I14" s="38"/>
      <c r="J14" s="38"/>
      <c r="K14" s="37"/>
      <c r="L14" s="37"/>
      <c r="M14" s="40"/>
      <c r="N14" s="1"/>
    </row>
    <row r="15" spans="1:13" ht="14.25">
      <c r="A15" s="37" t="s">
        <v>43</v>
      </c>
      <c r="B15" s="37" t="s">
        <v>44</v>
      </c>
      <c r="C15" s="38"/>
      <c r="D15" s="38"/>
      <c r="E15" s="38"/>
      <c r="F15" s="38"/>
      <c r="G15" s="38"/>
      <c r="H15" s="38"/>
      <c r="I15" s="38">
        <v>43.2</v>
      </c>
      <c r="J15" s="38"/>
      <c r="K15" s="37"/>
      <c r="L15" s="37"/>
      <c r="M15" s="40"/>
    </row>
    <row r="16" spans="1:13" ht="14.25">
      <c r="A16" s="37" t="s">
        <v>45</v>
      </c>
      <c r="B16" s="37" t="s">
        <v>42</v>
      </c>
      <c r="C16" s="38"/>
      <c r="D16" s="38"/>
      <c r="E16" s="38"/>
      <c r="F16" s="38"/>
      <c r="G16" s="38"/>
      <c r="H16" s="38">
        <v>150</v>
      </c>
      <c r="I16" s="38"/>
      <c r="J16" s="38"/>
      <c r="K16" s="37"/>
      <c r="L16" s="37"/>
      <c r="M16" s="41"/>
    </row>
    <row r="17" spans="1:13" ht="14.25">
      <c r="A17" s="37" t="s">
        <v>12</v>
      </c>
      <c r="B17" s="37" t="s">
        <v>46</v>
      </c>
      <c r="C17" s="38"/>
      <c r="D17" s="38"/>
      <c r="E17" s="38">
        <v>32.78</v>
      </c>
      <c r="F17" s="38"/>
      <c r="G17" s="38"/>
      <c r="H17" s="38"/>
      <c r="I17" s="38"/>
      <c r="J17" s="38"/>
      <c r="K17" s="37"/>
      <c r="L17" s="37"/>
      <c r="M17" s="41"/>
    </row>
    <row r="18" spans="1:13" ht="14.25">
      <c r="A18" s="37" t="s">
        <v>47</v>
      </c>
      <c r="B18" s="37" t="s">
        <v>48</v>
      </c>
      <c r="C18" s="38"/>
      <c r="D18" s="38"/>
      <c r="E18" s="38"/>
      <c r="F18" s="38"/>
      <c r="G18" s="38"/>
      <c r="H18" s="42"/>
      <c r="I18" s="38">
        <v>56.5</v>
      </c>
      <c r="J18" s="38"/>
      <c r="K18" s="37"/>
      <c r="L18" s="37"/>
      <c r="M18" s="41"/>
    </row>
    <row r="19" spans="1:13" ht="14.25">
      <c r="A19" s="37" t="s">
        <v>49</v>
      </c>
      <c r="B19" s="37" t="s">
        <v>50</v>
      </c>
      <c r="C19" s="38"/>
      <c r="D19" s="38"/>
      <c r="E19" s="38"/>
      <c r="F19" s="38"/>
      <c r="G19" s="38">
        <v>595.2</v>
      </c>
      <c r="H19" s="38"/>
      <c r="I19" s="38"/>
      <c r="J19" s="38"/>
      <c r="K19" s="37"/>
      <c r="L19" s="37"/>
      <c r="M19" s="37"/>
    </row>
    <row r="20" spans="1:13" ht="14.25">
      <c r="A20" s="37" t="s">
        <v>30</v>
      </c>
      <c r="B20" s="37" t="s">
        <v>54</v>
      </c>
      <c r="C20" s="38">
        <v>2.4</v>
      </c>
      <c r="D20" s="38"/>
      <c r="E20" s="38"/>
      <c r="F20" s="38"/>
      <c r="G20" s="38"/>
      <c r="H20" s="38"/>
      <c r="I20" s="38"/>
      <c r="J20" s="38"/>
      <c r="K20" s="37"/>
      <c r="L20" s="37"/>
      <c r="M20" s="37"/>
    </row>
    <row r="21" spans="1:13" ht="14.25">
      <c r="A21" s="37" t="s">
        <v>55</v>
      </c>
      <c r="B21" s="37" t="s">
        <v>56</v>
      </c>
      <c r="C21" s="38">
        <v>19.23</v>
      </c>
      <c r="D21" s="38"/>
      <c r="E21" s="38"/>
      <c r="F21" s="38"/>
      <c r="G21" s="38"/>
      <c r="H21" s="38"/>
      <c r="I21" s="38"/>
      <c r="J21" s="38"/>
      <c r="K21" s="37"/>
      <c r="L21" s="37"/>
      <c r="M21" s="37"/>
    </row>
    <row r="22" spans="1:13" ht="14.25">
      <c r="A22" s="37" t="s">
        <v>57</v>
      </c>
      <c r="B22" s="37" t="s">
        <v>58</v>
      </c>
      <c r="C22" s="38">
        <v>4.37</v>
      </c>
      <c r="D22" s="38"/>
      <c r="E22" s="38"/>
      <c r="F22" s="38"/>
      <c r="G22" s="38"/>
      <c r="H22" s="38"/>
      <c r="I22" s="38"/>
      <c r="J22" s="38"/>
      <c r="K22" s="37"/>
      <c r="L22" s="37"/>
      <c r="M22" s="37"/>
    </row>
    <row r="23" spans="1:13" ht="14.25">
      <c r="A23" s="37" t="s">
        <v>59</v>
      </c>
      <c r="B23" s="37" t="s">
        <v>60</v>
      </c>
      <c r="C23" s="38">
        <v>6.32</v>
      </c>
      <c r="D23" s="38"/>
      <c r="E23" s="38"/>
      <c r="F23" s="38"/>
      <c r="G23" s="38"/>
      <c r="H23" s="38"/>
      <c r="I23" s="38"/>
      <c r="J23" s="38"/>
      <c r="K23" s="37"/>
      <c r="L23" s="37"/>
      <c r="M23" s="37"/>
    </row>
    <row r="24" spans="1:13" ht="14.25">
      <c r="A24" s="37" t="s">
        <v>32</v>
      </c>
      <c r="B24" s="37" t="s">
        <v>61</v>
      </c>
      <c r="C24" s="38">
        <v>349.81</v>
      </c>
      <c r="D24" s="38"/>
      <c r="E24" s="38"/>
      <c r="F24" s="38"/>
      <c r="G24" s="38"/>
      <c r="H24" s="38"/>
      <c r="I24" s="38"/>
      <c r="J24" s="38"/>
      <c r="K24" s="37"/>
      <c r="L24" s="37"/>
      <c r="M24" s="37"/>
    </row>
    <row r="25" spans="1:13" ht="14.25">
      <c r="A25" s="37" t="s">
        <v>32</v>
      </c>
      <c r="B25" s="37" t="s">
        <v>61</v>
      </c>
      <c r="C25" s="38">
        <v>91.72</v>
      </c>
      <c r="D25" s="38"/>
      <c r="E25" s="38"/>
      <c r="F25" s="38"/>
      <c r="G25" s="38"/>
      <c r="H25" s="38"/>
      <c r="I25" s="38"/>
      <c r="J25" s="38"/>
      <c r="K25" s="37"/>
      <c r="L25" s="37"/>
      <c r="M25" s="37"/>
    </row>
    <row r="26" spans="1:13" ht="14.25">
      <c r="A26" s="37" t="s">
        <v>32</v>
      </c>
      <c r="B26" s="37" t="s">
        <v>62</v>
      </c>
      <c r="C26" s="38">
        <v>-79.43</v>
      </c>
      <c r="D26" s="38"/>
      <c r="E26" s="38"/>
      <c r="F26" s="38"/>
      <c r="G26" s="38"/>
      <c r="H26" s="38"/>
      <c r="I26" s="38"/>
      <c r="J26" s="38"/>
      <c r="K26" s="37"/>
      <c r="L26" s="37"/>
      <c r="M26" s="37"/>
    </row>
    <row r="27" spans="1:13" ht="14.25">
      <c r="A27" s="37" t="s">
        <v>63</v>
      </c>
      <c r="B27" s="37" t="s">
        <v>64</v>
      </c>
      <c r="C27" s="38"/>
      <c r="D27" s="38"/>
      <c r="E27" s="38"/>
      <c r="F27" s="38"/>
      <c r="G27" s="38"/>
      <c r="H27" s="38">
        <v>800</v>
      </c>
      <c r="I27" s="38"/>
      <c r="J27" s="38"/>
      <c r="K27" s="37"/>
      <c r="L27" s="37"/>
      <c r="M27" s="37"/>
    </row>
    <row r="28" spans="1:13" ht="14.25">
      <c r="A28" s="37" t="s">
        <v>65</v>
      </c>
      <c r="B28" s="37" t="s">
        <v>66</v>
      </c>
      <c r="C28" s="38">
        <v>53.46</v>
      </c>
      <c r="D28" s="38"/>
      <c r="E28" s="38"/>
      <c r="F28" s="38"/>
      <c r="G28" s="38"/>
      <c r="H28" s="38"/>
      <c r="I28" s="38"/>
      <c r="J28" s="38"/>
      <c r="K28" s="37"/>
      <c r="L28" s="37"/>
      <c r="M28" s="37"/>
    </row>
    <row r="29" spans="1:13" ht="14.25">
      <c r="A29" s="37" t="s">
        <v>67</v>
      </c>
      <c r="B29" s="37" t="s">
        <v>68</v>
      </c>
      <c r="C29" s="38"/>
      <c r="D29" s="38"/>
      <c r="E29" s="38"/>
      <c r="F29" s="38"/>
      <c r="G29" s="38"/>
      <c r="H29" s="38">
        <v>300</v>
      </c>
      <c r="I29" s="38"/>
      <c r="J29" s="38"/>
      <c r="K29" s="37"/>
      <c r="L29" s="37"/>
      <c r="M29" s="37"/>
    </row>
    <row r="30" spans="1:13" ht="14.25">
      <c r="A30" s="37" t="s">
        <v>69</v>
      </c>
      <c r="B30" s="37" t="s">
        <v>70</v>
      </c>
      <c r="C30" s="38"/>
      <c r="D30" s="38"/>
      <c r="E30" s="38"/>
      <c r="F30" s="38"/>
      <c r="G30" s="38"/>
      <c r="H30" s="38">
        <v>130</v>
      </c>
      <c r="I30" s="38"/>
      <c r="J30" s="38"/>
      <c r="K30" s="37"/>
      <c r="L30" s="37"/>
      <c r="M30" s="37"/>
    </row>
    <row r="31" spans="1:13" ht="14.25">
      <c r="A31" s="37" t="s">
        <v>71</v>
      </c>
      <c r="B31" s="37" t="s">
        <v>72</v>
      </c>
      <c r="C31" s="38">
        <v>-12.07</v>
      </c>
      <c r="D31" s="38"/>
      <c r="E31" s="38"/>
      <c r="F31" s="38"/>
      <c r="G31" s="38"/>
      <c r="H31" s="38"/>
      <c r="I31" s="38"/>
      <c r="J31" s="38"/>
      <c r="K31" s="37"/>
      <c r="L31" s="37"/>
      <c r="M31" s="37"/>
    </row>
    <row r="32" spans="1:13" ht="14.25">
      <c r="A32" s="37" t="s">
        <v>73</v>
      </c>
      <c r="B32" s="37" t="s">
        <v>79</v>
      </c>
      <c r="C32" s="38">
        <v>29.92</v>
      </c>
      <c r="D32" s="38"/>
      <c r="E32" s="38"/>
      <c r="F32" s="38"/>
      <c r="G32" s="38"/>
      <c r="H32" s="38"/>
      <c r="I32" s="38"/>
      <c r="J32" s="38"/>
      <c r="K32" s="37"/>
      <c r="L32" s="37"/>
      <c r="M32" s="37"/>
    </row>
    <row r="33" spans="1:13" ht="14.25">
      <c r="A33" s="37" t="s">
        <v>47</v>
      </c>
      <c r="B33" s="37" t="s">
        <v>72</v>
      </c>
      <c r="C33" s="38">
        <v>-4.72</v>
      </c>
      <c r="D33" s="38"/>
      <c r="E33" s="38"/>
      <c r="F33" s="38"/>
      <c r="G33" s="38"/>
      <c r="H33" s="38"/>
      <c r="I33" s="38"/>
      <c r="J33" s="38"/>
      <c r="K33" s="37"/>
      <c r="L33" s="37"/>
      <c r="M33" s="37"/>
    </row>
    <row r="34" spans="1:13" ht="14.25">
      <c r="A34" s="37" t="s">
        <v>73</v>
      </c>
      <c r="B34" s="37" t="s">
        <v>72</v>
      </c>
      <c r="C34" s="38">
        <v>-55.73</v>
      </c>
      <c r="D34" s="38"/>
      <c r="E34" s="38"/>
      <c r="F34" s="38"/>
      <c r="G34" s="38"/>
      <c r="H34" s="38"/>
      <c r="I34" s="38"/>
      <c r="J34" s="38"/>
      <c r="K34" s="37"/>
      <c r="L34" s="37"/>
      <c r="M34" s="37"/>
    </row>
    <row r="35" spans="1:13" ht="14.25">
      <c r="A35" s="37" t="s">
        <v>74</v>
      </c>
      <c r="B35" s="37" t="s">
        <v>72</v>
      </c>
      <c r="C35" s="38">
        <v>-15</v>
      </c>
      <c r="D35" s="38"/>
      <c r="E35" s="38"/>
      <c r="F35" s="38"/>
      <c r="G35" s="38"/>
      <c r="H35" s="38"/>
      <c r="I35" s="38"/>
      <c r="J35" s="38"/>
      <c r="K35" s="37"/>
      <c r="L35" s="37"/>
      <c r="M35" s="37"/>
    </row>
    <row r="36" spans="1:13" ht="14.25">
      <c r="A36" s="37" t="s">
        <v>80</v>
      </c>
      <c r="B36" s="37" t="s">
        <v>81</v>
      </c>
      <c r="C36" s="38">
        <v>160.74</v>
      </c>
      <c r="D36" s="38"/>
      <c r="E36" s="38"/>
      <c r="F36" s="38"/>
      <c r="G36" s="38"/>
      <c r="H36" s="38"/>
      <c r="I36" s="38"/>
      <c r="J36" s="38"/>
      <c r="K36" s="37"/>
      <c r="L36" s="37"/>
      <c r="M36" s="37"/>
    </row>
    <row r="37" spans="1:13" ht="14.25">
      <c r="A37" s="37" t="s">
        <v>75</v>
      </c>
      <c r="B37" s="37" t="s">
        <v>76</v>
      </c>
      <c r="C37" s="38"/>
      <c r="D37" s="38"/>
      <c r="E37" s="38"/>
      <c r="F37" s="38"/>
      <c r="G37" s="38"/>
      <c r="H37" s="38">
        <v>200</v>
      </c>
      <c r="I37" s="38"/>
      <c r="J37" s="38"/>
      <c r="K37" s="37"/>
      <c r="L37" s="37"/>
      <c r="M37" s="37"/>
    </row>
    <row r="38" spans="1:13" ht="14.25">
      <c r="A38" s="37" t="s">
        <v>77</v>
      </c>
      <c r="B38" s="37" t="s">
        <v>78</v>
      </c>
      <c r="C38" s="38"/>
      <c r="D38" s="38"/>
      <c r="E38" s="38"/>
      <c r="F38" s="38"/>
      <c r="G38" s="38"/>
      <c r="H38" s="38">
        <v>250</v>
      </c>
      <c r="I38" s="38"/>
      <c r="J38" s="38"/>
      <c r="K38" s="37"/>
      <c r="L38" s="37"/>
      <c r="M38" s="37"/>
    </row>
    <row r="39" spans="1:13" ht="14.25">
      <c r="A39" s="43" t="s">
        <v>90</v>
      </c>
      <c r="B39" s="43" t="s">
        <v>82</v>
      </c>
      <c r="C39" s="44">
        <v>195</v>
      </c>
      <c r="D39" s="38"/>
      <c r="E39" s="38"/>
      <c r="F39" s="38"/>
      <c r="G39" s="38"/>
      <c r="H39" s="38"/>
      <c r="I39" s="38"/>
      <c r="J39" s="38"/>
      <c r="K39" s="37"/>
      <c r="L39" s="37"/>
      <c r="M39" s="37"/>
    </row>
    <row r="40" spans="1:13" ht="14.25">
      <c r="A40" s="37" t="s">
        <v>92</v>
      </c>
      <c r="B40" s="37" t="s">
        <v>93</v>
      </c>
      <c r="C40" s="38"/>
      <c r="D40" s="38"/>
      <c r="E40" s="38">
        <v>192</v>
      </c>
      <c r="F40" s="38"/>
      <c r="G40" s="38"/>
      <c r="H40" s="38"/>
      <c r="I40" s="38"/>
      <c r="J40" s="38"/>
      <c r="K40" s="37"/>
      <c r="L40" s="37"/>
      <c r="M40" s="37"/>
    </row>
    <row r="41" spans="1:13" ht="14.25">
      <c r="A41" s="45"/>
      <c r="B41" s="46" t="s">
        <v>94</v>
      </c>
      <c r="C41" s="38"/>
      <c r="D41" s="38"/>
      <c r="E41" s="47">
        <v>130</v>
      </c>
      <c r="F41" s="38"/>
      <c r="G41" s="38"/>
      <c r="H41" s="38"/>
      <c r="I41" s="38"/>
      <c r="J41" s="38"/>
      <c r="K41" s="37"/>
      <c r="L41" s="37"/>
      <c r="M41" s="37"/>
    </row>
    <row r="42" spans="1:13" ht="14.25">
      <c r="A42" s="48" t="s">
        <v>83</v>
      </c>
      <c r="B42" s="48" t="s">
        <v>84</v>
      </c>
      <c r="C42" s="38"/>
      <c r="D42" s="38"/>
      <c r="E42" s="38"/>
      <c r="F42" s="38"/>
      <c r="G42" s="38"/>
      <c r="H42" s="38"/>
      <c r="I42" s="38"/>
      <c r="J42" s="49"/>
      <c r="K42" s="37"/>
      <c r="L42" s="37"/>
      <c r="M42" s="37"/>
    </row>
    <row r="43" spans="1:13" ht="14.25">
      <c r="A43" s="37"/>
      <c r="B43" s="37" t="s">
        <v>108</v>
      </c>
      <c r="C43" s="38"/>
      <c r="D43" s="38"/>
      <c r="E43" s="38"/>
      <c r="F43" s="38"/>
      <c r="G43" s="38"/>
      <c r="H43" s="38"/>
      <c r="I43" s="38"/>
      <c r="J43" s="38">
        <v>100</v>
      </c>
      <c r="K43" s="37"/>
      <c r="L43" s="37"/>
      <c r="M43" s="37"/>
    </row>
    <row r="44" spans="1:13" ht="14.25">
      <c r="A44" s="37"/>
      <c r="B44" s="37"/>
      <c r="C44" s="38"/>
      <c r="D44" s="38"/>
      <c r="E44" s="38"/>
      <c r="F44" s="38"/>
      <c r="G44" s="38"/>
      <c r="H44" s="38"/>
      <c r="I44" s="38"/>
      <c r="J44" s="38"/>
      <c r="K44" s="37"/>
      <c r="L44" s="37"/>
      <c r="M44" s="37"/>
    </row>
    <row r="45" spans="1:13" ht="14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ht="14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</row>
    <row r="47" spans="1:13" ht="14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50"/>
    </row>
    <row r="48" spans="1:13" ht="14.2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2"/>
    </row>
    <row r="49" spans="1:13" ht="15.75" thickBot="1">
      <c r="A49" s="53"/>
      <c r="B49" s="53"/>
      <c r="C49" s="68">
        <f>SUM(C5:C48)</f>
        <v>907.5999999999999</v>
      </c>
      <c r="D49" s="69">
        <f aca="true" t="shared" si="0" ref="D49:J49">SUM(D5:D48)</f>
        <v>60.949999999999996</v>
      </c>
      <c r="E49" s="69">
        <f t="shared" si="0"/>
        <v>354.78</v>
      </c>
      <c r="F49" s="69">
        <f t="shared" si="0"/>
        <v>0</v>
      </c>
      <c r="G49" s="69">
        <f t="shared" si="0"/>
        <v>595.2</v>
      </c>
      <c r="H49" s="69">
        <f t="shared" si="0"/>
        <v>2280</v>
      </c>
      <c r="I49" s="69">
        <f t="shared" si="0"/>
        <v>99.7</v>
      </c>
      <c r="J49" s="69">
        <f t="shared" si="0"/>
        <v>100</v>
      </c>
      <c r="K49" s="54"/>
      <c r="L49" s="55"/>
      <c r="M49" s="56">
        <f>SUM(M6:M48)</f>
        <v>1977.4</v>
      </c>
    </row>
    <row r="50" spans="1:13" ht="15.75" thickBot="1">
      <c r="A50" s="57"/>
      <c r="B50" s="57"/>
      <c r="C50" s="58" t="s">
        <v>9</v>
      </c>
      <c r="D50" s="59"/>
      <c r="E50" s="59"/>
      <c r="F50" s="60">
        <f>SUM(C49:J49)</f>
        <v>4398.23</v>
      </c>
      <c r="G50" s="57"/>
      <c r="H50" s="57"/>
      <c r="I50" s="57"/>
      <c r="J50" s="57"/>
      <c r="K50" s="57"/>
      <c r="L50" s="58" t="s">
        <v>10</v>
      </c>
      <c r="M50" s="61">
        <f>M49</f>
        <v>1977.4</v>
      </c>
    </row>
    <row r="51" spans="1:13" ht="15" thickBo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62" t="s">
        <v>96</v>
      </c>
      <c r="M51" s="62"/>
    </row>
    <row r="52" spans="1:13" ht="60.75" thickBot="1">
      <c r="A52" s="63"/>
      <c r="B52" s="63"/>
      <c r="C52" s="64" t="s">
        <v>11</v>
      </c>
      <c r="D52" s="64">
        <f>M50-F50</f>
        <v>-2420.8299999999995</v>
      </c>
      <c r="E52" s="64"/>
      <c r="F52" s="63"/>
      <c r="G52" s="63"/>
      <c r="H52" s="65" t="s">
        <v>13</v>
      </c>
      <c r="I52" s="66">
        <f>SUM(M5:M18)-F50</f>
        <v>-2420.8299999999995</v>
      </c>
      <c r="J52" s="67"/>
      <c r="K52" s="67"/>
      <c r="L52" s="57"/>
      <c r="M52" s="57"/>
    </row>
  </sheetData>
  <sheetProtection/>
  <mergeCells count="4">
    <mergeCell ref="C3:J3"/>
    <mergeCell ref="L3:M3"/>
    <mergeCell ref="A3:A4"/>
    <mergeCell ref="B3:B4"/>
  </mergeCells>
  <printOptions/>
  <pageMargins left="0.11811023622047245" right="0.1968503937007874" top="0.2362204724409449" bottom="0.2362204724409449" header="0.2362204724409449" footer="0.4330708661417323"/>
  <pageSetup horizontalDpi="600" verticalDpi="600" orientation="landscape" paperSize="9" scale="71" r:id="rId1"/>
  <headerFooter alignWithMargins="0">
    <oddFooter>&amp;LCentre des Marais&amp;Cdétail comptes pommé&amp;RVKT 13/11/2014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J21"/>
  <sheetViews>
    <sheetView tabSelected="1" view="pageLayout" workbookViewId="0" topLeftCell="A1">
      <selection activeCell="A15" sqref="A15"/>
    </sheetView>
  </sheetViews>
  <sheetFormatPr defaultColWidth="11.421875" defaultRowHeight="12.75"/>
  <cols>
    <col min="7" max="7" width="18.421875" style="0" customWidth="1"/>
  </cols>
  <sheetData>
    <row r="3" spans="2:8" ht="12.75">
      <c r="B3" s="86" t="s">
        <v>97</v>
      </c>
      <c r="C3" s="86"/>
      <c r="D3" s="86"/>
      <c r="E3" s="86"/>
      <c r="F3" s="86"/>
      <c r="G3" s="86"/>
      <c r="H3" s="86"/>
    </row>
    <row r="4" spans="2:8" ht="12.75">
      <c r="B4" s="22"/>
      <c r="C4" s="22"/>
      <c r="D4" s="22"/>
      <c r="E4" s="22"/>
      <c r="F4" s="22"/>
      <c r="G4" s="22"/>
      <c r="H4" s="22"/>
    </row>
    <row r="5" spans="2:8" ht="13.5" thickBot="1">
      <c r="B5" s="2"/>
      <c r="C5" s="2"/>
      <c r="D5" s="2"/>
      <c r="E5" s="2"/>
      <c r="F5" s="2"/>
      <c r="G5" s="2"/>
      <c r="H5" s="2"/>
    </row>
    <row r="6" spans="2:8" ht="12.75">
      <c r="B6" s="87" t="s">
        <v>6</v>
      </c>
      <c r="C6" s="88"/>
      <c r="D6" s="88"/>
      <c r="E6" s="89"/>
      <c r="F6" s="93" t="s">
        <v>7</v>
      </c>
      <c r="G6" s="94"/>
      <c r="H6" s="95"/>
    </row>
    <row r="7" spans="2:8" ht="13.5" thickBot="1">
      <c r="B7" s="90"/>
      <c r="C7" s="91"/>
      <c r="D7" s="91"/>
      <c r="E7" s="92"/>
      <c r="F7" s="96"/>
      <c r="G7" s="97"/>
      <c r="H7" s="98"/>
    </row>
    <row r="8" spans="2:10" ht="24" customHeight="1">
      <c r="B8" s="102" t="s">
        <v>0</v>
      </c>
      <c r="C8" s="103"/>
      <c r="D8" s="103"/>
      <c r="E8" s="17">
        <v>908</v>
      </c>
      <c r="F8" s="84" t="s">
        <v>99</v>
      </c>
      <c r="G8" s="84"/>
      <c r="H8" s="7">
        <v>286</v>
      </c>
      <c r="I8" s="20"/>
      <c r="J8" s="20"/>
    </row>
    <row r="9" spans="2:10" ht="24" customHeight="1">
      <c r="B9" s="78" t="s">
        <v>16</v>
      </c>
      <c r="C9" s="101"/>
      <c r="D9" s="101"/>
      <c r="E9" s="3">
        <v>61</v>
      </c>
      <c r="F9" s="99" t="s">
        <v>105</v>
      </c>
      <c r="G9" s="100"/>
      <c r="H9" s="10">
        <v>753.5</v>
      </c>
      <c r="I9" s="20"/>
      <c r="J9" s="20"/>
    </row>
    <row r="10" spans="2:10" ht="24" customHeight="1">
      <c r="B10" s="78" t="s">
        <v>17</v>
      </c>
      <c r="C10" s="79"/>
      <c r="D10" s="79"/>
      <c r="E10" s="3">
        <v>595</v>
      </c>
      <c r="F10" s="80" t="s">
        <v>100</v>
      </c>
      <c r="G10" s="80"/>
      <c r="H10" s="8">
        <v>91.5</v>
      </c>
      <c r="I10" s="20"/>
      <c r="J10" s="20"/>
    </row>
    <row r="11" spans="2:10" ht="24" customHeight="1">
      <c r="B11" s="78" t="s">
        <v>18</v>
      </c>
      <c r="C11" s="79"/>
      <c r="D11" s="79"/>
      <c r="E11" s="3">
        <v>2280</v>
      </c>
      <c r="F11" s="80" t="s">
        <v>106</v>
      </c>
      <c r="G11" s="80"/>
      <c r="H11" s="8">
        <v>256</v>
      </c>
      <c r="I11" s="20"/>
      <c r="J11" s="20"/>
    </row>
    <row r="12" spans="2:10" ht="24" customHeight="1">
      <c r="B12" s="78" t="s">
        <v>19</v>
      </c>
      <c r="C12" s="79"/>
      <c r="D12" s="79"/>
      <c r="E12" s="3">
        <v>100</v>
      </c>
      <c r="F12" s="104" t="s">
        <v>101</v>
      </c>
      <c r="G12" s="104"/>
      <c r="H12" s="8">
        <v>486.4</v>
      </c>
      <c r="I12" s="20"/>
      <c r="J12" s="20"/>
    </row>
    <row r="13" spans="2:10" ht="24" customHeight="1">
      <c r="B13" s="78" t="s">
        <v>20</v>
      </c>
      <c r="C13" s="79"/>
      <c r="D13" s="79"/>
      <c r="E13" s="3">
        <v>100</v>
      </c>
      <c r="F13" s="80" t="s">
        <v>102</v>
      </c>
      <c r="G13" s="80"/>
      <c r="H13" s="11">
        <v>26</v>
      </c>
      <c r="I13" s="20"/>
      <c r="J13" s="20"/>
    </row>
    <row r="14" spans="2:10" ht="24" customHeight="1">
      <c r="B14" s="78" t="s">
        <v>22</v>
      </c>
      <c r="C14" s="79"/>
      <c r="D14" s="79"/>
      <c r="E14" s="4">
        <v>355</v>
      </c>
      <c r="F14" s="85" t="s">
        <v>103</v>
      </c>
      <c r="G14" s="85"/>
      <c r="H14" s="8">
        <v>50</v>
      </c>
      <c r="I14" s="20"/>
      <c r="J14" s="20"/>
    </row>
    <row r="15" spans="2:10" ht="24" customHeight="1">
      <c r="B15" s="78" t="s">
        <v>104</v>
      </c>
      <c r="C15" s="79"/>
      <c r="D15" s="79"/>
      <c r="E15" s="5"/>
      <c r="F15" s="80" t="s">
        <v>91</v>
      </c>
      <c r="G15" s="80"/>
      <c r="H15" s="8">
        <v>28</v>
      </c>
      <c r="I15" s="20"/>
      <c r="J15" s="20"/>
    </row>
    <row r="16" spans="2:10" ht="24" customHeight="1">
      <c r="B16" s="13"/>
      <c r="C16" s="14"/>
      <c r="D16" s="14"/>
      <c r="E16" s="6"/>
      <c r="F16" s="80"/>
      <c r="G16" s="80"/>
      <c r="H16" s="8"/>
      <c r="I16" s="20"/>
      <c r="J16" s="21"/>
    </row>
    <row r="17" spans="2:8" ht="24" customHeight="1">
      <c r="B17" s="13"/>
      <c r="C17" s="14"/>
      <c r="D17" s="14"/>
      <c r="E17" s="6"/>
      <c r="F17" s="15" t="s">
        <v>15</v>
      </c>
      <c r="G17" s="15"/>
      <c r="H17" s="16">
        <f>E19-(H8+H9+H10+H11+H12+H13+H14+H15)</f>
        <v>2421.6</v>
      </c>
    </row>
    <row r="18" spans="2:8" ht="24" customHeight="1" thickBot="1">
      <c r="B18" s="81"/>
      <c r="C18" s="82"/>
      <c r="D18" s="82"/>
      <c r="E18" s="6"/>
      <c r="F18" s="83"/>
      <c r="G18" s="83"/>
      <c r="H18" s="9"/>
    </row>
    <row r="19" spans="2:8" ht="19.5" customHeight="1" thickBot="1">
      <c r="B19" s="75" t="s">
        <v>14</v>
      </c>
      <c r="C19" s="76"/>
      <c r="D19" s="76"/>
      <c r="E19" s="18">
        <f>SUM(E8:E18)</f>
        <v>4399</v>
      </c>
      <c r="F19" s="77" t="s">
        <v>14</v>
      </c>
      <c r="G19" s="77"/>
      <c r="H19" s="19">
        <f>SUM(H8:H18)</f>
        <v>4399</v>
      </c>
    </row>
    <row r="20" spans="2:8" ht="12.75">
      <c r="B20" s="12"/>
      <c r="C20" s="2"/>
      <c r="D20" s="2"/>
      <c r="F20" s="2"/>
      <c r="G20" s="2"/>
      <c r="H20" s="2"/>
    </row>
    <row r="21" spans="2:5" ht="12.75">
      <c r="B21" s="1" t="s">
        <v>107</v>
      </c>
      <c r="E21" s="2"/>
    </row>
  </sheetData>
  <sheetProtection/>
  <mergeCells count="24">
    <mergeCell ref="B14:D14"/>
    <mergeCell ref="B9:D9"/>
    <mergeCell ref="B8:D8"/>
    <mergeCell ref="F15:G15"/>
    <mergeCell ref="F10:G10"/>
    <mergeCell ref="B10:D10"/>
    <mergeCell ref="B11:D11"/>
    <mergeCell ref="F12:G12"/>
    <mergeCell ref="B12:D12"/>
    <mergeCell ref="F13:G13"/>
    <mergeCell ref="F8:G8"/>
    <mergeCell ref="B13:D13"/>
    <mergeCell ref="F14:G14"/>
    <mergeCell ref="B3:H3"/>
    <mergeCell ref="B6:E7"/>
    <mergeCell ref="F6:H7"/>
    <mergeCell ref="F11:G11"/>
    <mergeCell ref="F9:G9"/>
    <mergeCell ref="B19:D19"/>
    <mergeCell ref="F19:G19"/>
    <mergeCell ref="B15:D15"/>
    <mergeCell ref="F16:G16"/>
    <mergeCell ref="B18:D18"/>
    <mergeCell ref="F18:G18"/>
  </mergeCells>
  <printOptions/>
  <pageMargins left="1.63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&amp;LCentre des Marais&amp;CBilan Chiffré Pommé 2014&amp;RVKT 13/11/2014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</dc:creator>
  <cp:keywords/>
  <dc:description/>
  <cp:lastModifiedBy>Véronique</cp:lastModifiedBy>
  <cp:lastPrinted>2014-11-13T17:32:41Z</cp:lastPrinted>
  <dcterms:created xsi:type="dcterms:W3CDTF">2008-11-07T13:15:51Z</dcterms:created>
  <dcterms:modified xsi:type="dcterms:W3CDTF">2014-11-13T17:44:52Z</dcterms:modified>
  <cp:category/>
  <cp:version/>
  <cp:contentType/>
  <cp:contentStatus/>
</cp:coreProperties>
</file>